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858"/>
  </bookViews>
  <sheets>
    <sheet name="Cuadro 7 CNPII" sheetId="58" r:id="rId1"/>
  </sheets>
  <definedNames>
    <definedName name="_xlnm.Print_Area" localSheetId="0">'Cuadro 7 CNPII'!$A$1:$O$243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6" i="58" l="1"/>
  <c r="G236" i="58" s="1"/>
  <c r="J236" i="58" s="1"/>
  <c r="K236" i="58" s="1"/>
  <c r="N236" i="58" s="1"/>
  <c r="F235" i="58"/>
  <c r="G235" i="58" s="1"/>
  <c r="J235" i="58" s="1"/>
  <c r="K235" i="58" s="1"/>
  <c r="N235" i="58" s="1"/>
  <c r="F234" i="58"/>
  <c r="G234" i="58" s="1"/>
  <c r="J234" i="58" s="1"/>
  <c r="K234" i="58" s="1"/>
  <c r="N234" i="58" s="1"/>
  <c r="F233" i="58"/>
  <c r="G233" i="58" s="1"/>
  <c r="J233" i="58" s="1"/>
  <c r="K233" i="58" s="1"/>
  <c r="N233" i="58" s="1"/>
  <c r="G232" i="58"/>
  <c r="G231" i="58" s="1"/>
  <c r="G230" i="58" s="1"/>
  <c r="F232" i="58"/>
  <c r="M231" i="58"/>
  <c r="L231" i="58"/>
  <c r="I231" i="58"/>
  <c r="H231" i="58"/>
  <c r="E231" i="58"/>
  <c r="E230" i="58" s="1"/>
  <c r="E228" i="58" s="1"/>
  <c r="D231" i="58"/>
  <c r="D230" i="58" s="1"/>
  <c r="D228" i="58" s="1"/>
  <c r="C231" i="58"/>
  <c r="M230" i="58"/>
  <c r="L230" i="58"/>
  <c r="I230" i="58"/>
  <c r="H230" i="58"/>
  <c r="H228" i="58" s="1"/>
  <c r="C230" i="58"/>
  <c r="F229" i="58"/>
  <c r="M228" i="58"/>
  <c r="L228" i="58"/>
  <c r="I228" i="58"/>
  <c r="C228" i="58"/>
  <c r="G227" i="58"/>
  <c r="J227" i="58" s="1"/>
  <c r="K227" i="58" s="1"/>
  <c r="N227" i="58" s="1"/>
  <c r="F227" i="58"/>
  <c r="G226" i="58"/>
  <c r="J226" i="58" s="1"/>
  <c r="F226" i="58"/>
  <c r="F225" i="58" s="1"/>
  <c r="F224" i="58" s="1"/>
  <c r="M225" i="58"/>
  <c r="L225" i="58"/>
  <c r="I225" i="58"/>
  <c r="I224" i="58" s="1"/>
  <c r="I222" i="58" s="1"/>
  <c r="H225" i="58"/>
  <c r="H224" i="58" s="1"/>
  <c r="H222" i="58" s="1"/>
  <c r="H212" i="58" s="1"/>
  <c r="G225" i="58"/>
  <c r="G224" i="58" s="1"/>
  <c r="E225" i="58"/>
  <c r="D225" i="58"/>
  <c r="C225" i="58"/>
  <c r="M224" i="58"/>
  <c r="L224" i="58"/>
  <c r="E224" i="58"/>
  <c r="D224" i="58"/>
  <c r="C224" i="58"/>
  <c r="G223" i="58"/>
  <c r="F223" i="58"/>
  <c r="F222" i="58" s="1"/>
  <c r="M222" i="58"/>
  <c r="M212" i="58" s="1"/>
  <c r="L222" i="58"/>
  <c r="E222" i="58"/>
  <c r="D222" i="58"/>
  <c r="C222" i="58"/>
  <c r="F221" i="58"/>
  <c r="G221" i="58" s="1"/>
  <c r="G220" i="58" s="1"/>
  <c r="M220" i="58"/>
  <c r="L220" i="58"/>
  <c r="I220" i="58"/>
  <c r="I217" i="58" s="1"/>
  <c r="H220" i="58"/>
  <c r="H217" i="58" s="1"/>
  <c r="E220" i="58"/>
  <c r="E217" i="58" s="1"/>
  <c r="D220" i="58"/>
  <c r="C220" i="58"/>
  <c r="C217" i="58" s="1"/>
  <c r="F219" i="58"/>
  <c r="F218" i="58" s="1"/>
  <c r="M218" i="58"/>
  <c r="L218" i="58"/>
  <c r="L217" i="58" s="1"/>
  <c r="L212" i="58" s="1"/>
  <c r="I218" i="58"/>
  <c r="H218" i="58"/>
  <c r="E218" i="58"/>
  <c r="D218" i="58"/>
  <c r="C218" i="58"/>
  <c r="M217" i="58"/>
  <c r="D217" i="58"/>
  <c r="F216" i="58"/>
  <c r="F215" i="58" s="1"/>
  <c r="F213" i="58" s="1"/>
  <c r="M215" i="58"/>
  <c r="L215" i="58"/>
  <c r="I215" i="58"/>
  <c r="H215" i="58"/>
  <c r="E215" i="58"/>
  <c r="E213" i="58" s="1"/>
  <c r="D215" i="58"/>
  <c r="D213" i="58" s="1"/>
  <c r="C215" i="58"/>
  <c r="C213" i="58" s="1"/>
  <c r="F214" i="58"/>
  <c r="G214" i="58" s="1"/>
  <c r="M213" i="58"/>
  <c r="L213" i="58"/>
  <c r="I213" i="58"/>
  <c r="H213" i="58"/>
  <c r="F211" i="58"/>
  <c r="G211" i="58" s="1"/>
  <c r="J211" i="58" s="1"/>
  <c r="K211" i="58" s="1"/>
  <c r="N211" i="58" s="1"/>
  <c r="G210" i="58"/>
  <c r="J210" i="58" s="1"/>
  <c r="K210" i="58" s="1"/>
  <c r="N210" i="58" s="1"/>
  <c r="F210" i="58"/>
  <c r="F209" i="58"/>
  <c r="F208" i="58" s="1"/>
  <c r="M208" i="58"/>
  <c r="M204" i="58" s="1"/>
  <c r="M201" i="58" s="1"/>
  <c r="L208" i="58"/>
  <c r="L204" i="58" s="1"/>
  <c r="L201" i="58" s="1"/>
  <c r="I208" i="58"/>
  <c r="H208" i="58"/>
  <c r="E208" i="58"/>
  <c r="D208" i="58"/>
  <c r="C208" i="58"/>
  <c r="C204" i="58" s="1"/>
  <c r="C201" i="58" s="1"/>
  <c r="J207" i="58"/>
  <c r="K207" i="58" s="1"/>
  <c r="N207" i="58" s="1"/>
  <c r="G207" i="58"/>
  <c r="F207" i="58"/>
  <c r="F206" i="58"/>
  <c r="F205" i="58" s="1"/>
  <c r="F204" i="58" s="1"/>
  <c r="M205" i="58"/>
  <c r="L205" i="58"/>
  <c r="I205" i="58"/>
  <c r="H205" i="58"/>
  <c r="E205" i="58"/>
  <c r="D205" i="58"/>
  <c r="C205" i="58"/>
  <c r="I204" i="58"/>
  <c r="I201" i="58" s="1"/>
  <c r="H204" i="58"/>
  <c r="E204" i="58"/>
  <c r="D204" i="58"/>
  <c r="F203" i="58"/>
  <c r="F202" i="58"/>
  <c r="G202" i="58" s="1"/>
  <c r="J202" i="58" s="1"/>
  <c r="H201" i="58"/>
  <c r="E201" i="58"/>
  <c r="D201" i="58"/>
  <c r="G200" i="58"/>
  <c r="J200" i="58" s="1"/>
  <c r="K200" i="58" s="1"/>
  <c r="N200" i="58" s="1"/>
  <c r="F200" i="58"/>
  <c r="F199" i="58"/>
  <c r="G199" i="58" s="1"/>
  <c r="J199" i="58" s="1"/>
  <c r="K199" i="58" s="1"/>
  <c r="N199" i="58" s="1"/>
  <c r="G198" i="58"/>
  <c r="J198" i="58" s="1"/>
  <c r="K198" i="58" s="1"/>
  <c r="N198" i="58" s="1"/>
  <c r="F198" i="58"/>
  <c r="F197" i="58"/>
  <c r="F196" i="58" s="1"/>
  <c r="M196" i="58"/>
  <c r="L196" i="58"/>
  <c r="I196" i="58"/>
  <c r="H196" i="58"/>
  <c r="E196" i="58"/>
  <c r="E192" i="58" s="1"/>
  <c r="E176" i="58" s="1"/>
  <c r="D196" i="58"/>
  <c r="D192" i="58" s="1"/>
  <c r="D176" i="58" s="1"/>
  <c r="C196" i="58"/>
  <c r="F195" i="58"/>
  <c r="G195" i="58" s="1"/>
  <c r="J195" i="58" s="1"/>
  <c r="K195" i="58" s="1"/>
  <c r="N195" i="58" s="1"/>
  <c r="F194" i="58"/>
  <c r="M193" i="58"/>
  <c r="M192" i="58" s="1"/>
  <c r="L193" i="58"/>
  <c r="I193" i="58"/>
  <c r="H193" i="58"/>
  <c r="E193" i="58"/>
  <c r="D193" i="58"/>
  <c r="C193" i="58"/>
  <c r="L192" i="58"/>
  <c r="I192" i="58"/>
  <c r="H192" i="58"/>
  <c r="F191" i="58"/>
  <c r="G191" i="58" s="1"/>
  <c r="J191" i="58" s="1"/>
  <c r="K191" i="58" s="1"/>
  <c r="N191" i="58" s="1"/>
  <c r="F190" i="58"/>
  <c r="F189" i="58" s="1"/>
  <c r="M189" i="58"/>
  <c r="M185" i="58" s="1"/>
  <c r="L189" i="58"/>
  <c r="L185" i="58" s="1"/>
  <c r="I189" i="58"/>
  <c r="H189" i="58"/>
  <c r="E189" i="58"/>
  <c r="D189" i="58"/>
  <c r="C189" i="58"/>
  <c r="C185" i="58" s="1"/>
  <c r="F188" i="58"/>
  <c r="G188" i="58" s="1"/>
  <c r="J188" i="58" s="1"/>
  <c r="K188" i="58" s="1"/>
  <c r="N188" i="58" s="1"/>
  <c r="F187" i="58"/>
  <c r="F186" i="58" s="1"/>
  <c r="M186" i="58"/>
  <c r="L186" i="58"/>
  <c r="I186" i="58"/>
  <c r="I185" i="58" s="1"/>
  <c r="I176" i="58" s="1"/>
  <c r="H186" i="58"/>
  <c r="E186" i="58"/>
  <c r="D186" i="58"/>
  <c r="C186" i="58"/>
  <c r="H185" i="58"/>
  <c r="E185" i="58"/>
  <c r="D185" i="58"/>
  <c r="G183" i="58"/>
  <c r="J183" i="58" s="1"/>
  <c r="K183" i="58" s="1"/>
  <c r="N183" i="58" s="1"/>
  <c r="F183" i="58"/>
  <c r="F180" i="58" s="1"/>
  <c r="F182" i="58"/>
  <c r="G182" i="58" s="1"/>
  <c r="J182" i="58" s="1"/>
  <c r="K182" i="58" s="1"/>
  <c r="N182" i="58" s="1"/>
  <c r="G181" i="58"/>
  <c r="F181" i="58"/>
  <c r="M180" i="58"/>
  <c r="L180" i="58"/>
  <c r="I180" i="58"/>
  <c r="H180" i="58"/>
  <c r="E180" i="58"/>
  <c r="D180" i="58"/>
  <c r="C180" i="58"/>
  <c r="K179" i="58"/>
  <c r="N179" i="58" s="1"/>
  <c r="J179" i="58"/>
  <c r="F179" i="58"/>
  <c r="G179" i="58" s="1"/>
  <c r="F178" i="58"/>
  <c r="G178" i="58" s="1"/>
  <c r="M177" i="58"/>
  <c r="L177" i="58"/>
  <c r="L176" i="58" s="1"/>
  <c r="I177" i="58"/>
  <c r="H177" i="58"/>
  <c r="F177" i="58"/>
  <c r="E177" i="58"/>
  <c r="D177" i="58"/>
  <c r="C177" i="58"/>
  <c r="H176" i="58"/>
  <c r="F175" i="58"/>
  <c r="G175" i="58" s="1"/>
  <c r="J175" i="58" s="1"/>
  <c r="K175" i="58" s="1"/>
  <c r="N175" i="58" s="1"/>
  <c r="F174" i="58"/>
  <c r="G174" i="58" s="1"/>
  <c r="J174" i="58" s="1"/>
  <c r="K174" i="58" s="1"/>
  <c r="N174" i="58" s="1"/>
  <c r="F173" i="58"/>
  <c r="G173" i="58" s="1"/>
  <c r="J173" i="58" s="1"/>
  <c r="K173" i="58" s="1"/>
  <c r="N173" i="58" s="1"/>
  <c r="K172" i="58"/>
  <c r="N172" i="58" s="1"/>
  <c r="F172" i="58"/>
  <c r="G172" i="58" s="1"/>
  <c r="J172" i="58" s="1"/>
  <c r="M171" i="58"/>
  <c r="L171" i="58"/>
  <c r="I171" i="58"/>
  <c r="H171" i="58"/>
  <c r="H165" i="58" s="1"/>
  <c r="H163" i="58" s="1"/>
  <c r="H162" i="58" s="1"/>
  <c r="E171" i="58"/>
  <c r="D171" i="58"/>
  <c r="C171" i="58"/>
  <c r="F170" i="58"/>
  <c r="G170" i="58" s="1"/>
  <c r="J170" i="58" s="1"/>
  <c r="K170" i="58" s="1"/>
  <c r="N170" i="58" s="1"/>
  <c r="K169" i="58"/>
  <c r="N169" i="58" s="1"/>
  <c r="J169" i="58"/>
  <c r="G169" i="58"/>
  <c r="F169" i="58"/>
  <c r="F168" i="58"/>
  <c r="G168" i="58" s="1"/>
  <c r="J168" i="58" s="1"/>
  <c r="K168" i="58" s="1"/>
  <c r="N168" i="58" s="1"/>
  <c r="G167" i="58"/>
  <c r="F167" i="58"/>
  <c r="F166" i="58" s="1"/>
  <c r="M166" i="58"/>
  <c r="L166" i="58"/>
  <c r="I166" i="58"/>
  <c r="H166" i="58"/>
  <c r="E166" i="58"/>
  <c r="D166" i="58"/>
  <c r="C166" i="58"/>
  <c r="M165" i="58"/>
  <c r="L165" i="58"/>
  <c r="L163" i="58" s="1"/>
  <c r="I165" i="58"/>
  <c r="E165" i="58"/>
  <c r="D165" i="58"/>
  <c r="D163" i="58" s="1"/>
  <c r="C165" i="58"/>
  <c r="C163" i="58" s="1"/>
  <c r="F164" i="58"/>
  <c r="G164" i="58" s="1"/>
  <c r="J164" i="58" s="1"/>
  <c r="M163" i="58"/>
  <c r="I163" i="58"/>
  <c r="E163" i="58"/>
  <c r="F161" i="58"/>
  <c r="G161" i="58" s="1"/>
  <c r="J161" i="58" s="1"/>
  <c r="K161" i="58" s="1"/>
  <c r="N161" i="58" s="1"/>
  <c r="F160" i="58"/>
  <c r="G160" i="58" s="1"/>
  <c r="J160" i="58" s="1"/>
  <c r="K160" i="58" s="1"/>
  <c r="N160" i="58" s="1"/>
  <c r="F159" i="58"/>
  <c r="M158" i="58"/>
  <c r="L158" i="58"/>
  <c r="L155" i="58" s="1"/>
  <c r="I158" i="58"/>
  <c r="H158" i="58"/>
  <c r="E158" i="58"/>
  <c r="D158" i="58"/>
  <c r="C158" i="58"/>
  <c r="G157" i="58"/>
  <c r="J157" i="58" s="1"/>
  <c r="K157" i="58" s="1"/>
  <c r="N157" i="58" s="1"/>
  <c r="F157" i="58"/>
  <c r="F156" i="58"/>
  <c r="G156" i="58" s="1"/>
  <c r="M155" i="58"/>
  <c r="I155" i="58"/>
  <c r="H155" i="58"/>
  <c r="H140" i="58" s="1"/>
  <c r="H138" i="58" s="1"/>
  <c r="E155" i="58"/>
  <c r="D155" i="58"/>
  <c r="C155" i="58"/>
  <c r="F154" i="58"/>
  <c r="G154" i="58" s="1"/>
  <c r="J154" i="58" s="1"/>
  <c r="K154" i="58" s="1"/>
  <c r="N154" i="58" s="1"/>
  <c r="K153" i="58"/>
  <c r="N153" i="58" s="1"/>
  <c r="G153" i="58"/>
  <c r="J153" i="58" s="1"/>
  <c r="F153" i="58"/>
  <c r="G152" i="58"/>
  <c r="G151" i="58" s="1"/>
  <c r="F152" i="58"/>
  <c r="F151" i="58" s="1"/>
  <c r="M151" i="58"/>
  <c r="M148" i="58" s="1"/>
  <c r="L151" i="58"/>
  <c r="L148" i="58" s="1"/>
  <c r="I151" i="58"/>
  <c r="H151" i="58"/>
  <c r="E151" i="58"/>
  <c r="D151" i="58"/>
  <c r="D148" i="58" s="1"/>
  <c r="D140" i="58" s="1"/>
  <c r="D138" i="58" s="1"/>
  <c r="C151" i="58"/>
  <c r="G150" i="58"/>
  <c r="J150" i="58" s="1"/>
  <c r="K150" i="58" s="1"/>
  <c r="N150" i="58" s="1"/>
  <c r="F150" i="58"/>
  <c r="F149" i="58"/>
  <c r="G149" i="58" s="1"/>
  <c r="I148" i="58"/>
  <c r="H148" i="58"/>
  <c r="E148" i="58"/>
  <c r="C148" i="58"/>
  <c r="G147" i="58"/>
  <c r="J147" i="58" s="1"/>
  <c r="K147" i="58" s="1"/>
  <c r="N147" i="58" s="1"/>
  <c r="F147" i="58"/>
  <c r="F146" i="58"/>
  <c r="F144" i="58" s="1"/>
  <c r="G145" i="58"/>
  <c r="F145" i="58"/>
  <c r="M144" i="58"/>
  <c r="M141" i="58" s="1"/>
  <c r="L144" i="58"/>
  <c r="I144" i="58"/>
  <c r="H144" i="58"/>
  <c r="E144" i="58"/>
  <c r="D144" i="58"/>
  <c r="C144" i="58"/>
  <c r="C141" i="58" s="1"/>
  <c r="K143" i="58"/>
  <c r="N143" i="58" s="1"/>
  <c r="J143" i="58"/>
  <c r="F143" i="58"/>
  <c r="G143" i="58" s="1"/>
  <c r="F142" i="58"/>
  <c r="L141" i="58"/>
  <c r="L140" i="58" s="1"/>
  <c r="L138" i="58" s="1"/>
  <c r="I141" i="58"/>
  <c r="H141" i="58"/>
  <c r="E141" i="58"/>
  <c r="D141" i="58"/>
  <c r="E140" i="58"/>
  <c r="F139" i="58"/>
  <c r="G139" i="58" s="1"/>
  <c r="E138" i="58"/>
  <c r="F137" i="58"/>
  <c r="G137" i="58" s="1"/>
  <c r="J137" i="58" s="1"/>
  <c r="K137" i="58" s="1"/>
  <c r="N137" i="58" s="1"/>
  <c r="F136" i="58"/>
  <c r="M135" i="58"/>
  <c r="L135" i="58"/>
  <c r="I135" i="58"/>
  <c r="H135" i="58"/>
  <c r="E135" i="58"/>
  <c r="D135" i="58"/>
  <c r="C135" i="58"/>
  <c r="C131" i="58" s="1"/>
  <c r="C121" i="58" s="1"/>
  <c r="F134" i="58"/>
  <c r="G134" i="58" s="1"/>
  <c r="J134" i="58" s="1"/>
  <c r="K134" i="58" s="1"/>
  <c r="N134" i="58" s="1"/>
  <c r="F133" i="58"/>
  <c r="G133" i="58" s="1"/>
  <c r="M132" i="58"/>
  <c r="M131" i="58" s="1"/>
  <c r="M121" i="58" s="1"/>
  <c r="L132" i="58"/>
  <c r="I132" i="58"/>
  <c r="H132" i="58"/>
  <c r="F132" i="58"/>
  <c r="E132" i="58"/>
  <c r="D132" i="58"/>
  <c r="C132" i="58"/>
  <c r="L131" i="58"/>
  <c r="I131" i="58"/>
  <c r="H131" i="58"/>
  <c r="E131" i="58"/>
  <c r="D131" i="58"/>
  <c r="G130" i="58"/>
  <c r="J130" i="58" s="1"/>
  <c r="K130" i="58" s="1"/>
  <c r="N130" i="58" s="1"/>
  <c r="F130" i="58"/>
  <c r="F129" i="58"/>
  <c r="G129" i="58" s="1"/>
  <c r="J129" i="58" s="1"/>
  <c r="K129" i="58" s="1"/>
  <c r="N129" i="58" s="1"/>
  <c r="F128" i="58"/>
  <c r="F126" i="58" s="1"/>
  <c r="F124" i="58" s="1"/>
  <c r="F122" i="58" s="1"/>
  <c r="G127" i="58"/>
  <c r="J127" i="58" s="1"/>
  <c r="F127" i="58"/>
  <c r="M126" i="58"/>
  <c r="L126" i="58"/>
  <c r="I126" i="58"/>
  <c r="I124" i="58" s="1"/>
  <c r="I122" i="58" s="1"/>
  <c r="I121" i="58" s="1"/>
  <c r="H126" i="58"/>
  <c r="H124" i="58" s="1"/>
  <c r="H122" i="58" s="1"/>
  <c r="H121" i="58" s="1"/>
  <c r="E126" i="58"/>
  <c r="D126" i="58"/>
  <c r="C126" i="58"/>
  <c r="M124" i="58"/>
  <c r="L124" i="58"/>
  <c r="E124" i="58"/>
  <c r="D124" i="58"/>
  <c r="C124" i="58"/>
  <c r="G123" i="58"/>
  <c r="F123" i="58"/>
  <c r="M122" i="58"/>
  <c r="L122" i="58"/>
  <c r="E122" i="58"/>
  <c r="D122" i="58"/>
  <c r="C122" i="58"/>
  <c r="L121" i="58"/>
  <c r="E121" i="58"/>
  <c r="D121" i="58"/>
  <c r="K119" i="58"/>
  <c r="N119" i="58" s="1"/>
  <c r="J119" i="58"/>
  <c r="F119" i="58"/>
  <c r="G119" i="58" s="1"/>
  <c r="F118" i="58"/>
  <c r="G118" i="58" s="1"/>
  <c r="J118" i="58" s="1"/>
  <c r="K118" i="58" s="1"/>
  <c r="N118" i="58" s="1"/>
  <c r="F117" i="58"/>
  <c r="G117" i="58" s="1"/>
  <c r="J117" i="58" s="1"/>
  <c r="K117" i="58" s="1"/>
  <c r="N117" i="58" s="1"/>
  <c r="F116" i="58"/>
  <c r="G116" i="58" s="1"/>
  <c r="J116" i="58" s="1"/>
  <c r="K116" i="58" s="1"/>
  <c r="N116" i="58" s="1"/>
  <c r="F115" i="58"/>
  <c r="M114" i="58"/>
  <c r="L114" i="58"/>
  <c r="I114" i="58"/>
  <c r="H114" i="58"/>
  <c r="E114" i="58"/>
  <c r="D114" i="58"/>
  <c r="C114" i="58"/>
  <c r="C110" i="58" s="1"/>
  <c r="C106" i="58" s="1"/>
  <c r="G113" i="58"/>
  <c r="J113" i="58" s="1"/>
  <c r="K113" i="58" s="1"/>
  <c r="N113" i="58" s="1"/>
  <c r="F113" i="58"/>
  <c r="F112" i="58"/>
  <c r="F111" i="58" s="1"/>
  <c r="M111" i="58"/>
  <c r="L111" i="58"/>
  <c r="I111" i="58"/>
  <c r="H111" i="58"/>
  <c r="E111" i="58"/>
  <c r="D111" i="58"/>
  <c r="C111" i="58"/>
  <c r="M110" i="58"/>
  <c r="M106" i="58" s="1"/>
  <c r="L110" i="58"/>
  <c r="L106" i="58" s="1"/>
  <c r="I110" i="58"/>
  <c r="H110" i="58"/>
  <c r="E110" i="58"/>
  <c r="D110" i="58"/>
  <c r="F109" i="58"/>
  <c r="G109" i="58" s="1"/>
  <c r="J109" i="58" s="1"/>
  <c r="K109" i="58" s="1"/>
  <c r="N109" i="58" s="1"/>
  <c r="F108" i="58"/>
  <c r="G108" i="58" s="1"/>
  <c r="J108" i="58" s="1"/>
  <c r="K108" i="58" s="1"/>
  <c r="N108" i="58" s="1"/>
  <c r="F107" i="58"/>
  <c r="I106" i="58"/>
  <c r="H106" i="58"/>
  <c r="E106" i="58"/>
  <c r="D106" i="58"/>
  <c r="F105" i="58"/>
  <c r="G105" i="58" s="1"/>
  <c r="J105" i="58" s="1"/>
  <c r="K105" i="58" s="1"/>
  <c r="N105" i="58" s="1"/>
  <c r="F104" i="58"/>
  <c r="G104" i="58" s="1"/>
  <c r="J104" i="58" s="1"/>
  <c r="K104" i="58" s="1"/>
  <c r="N104" i="58" s="1"/>
  <c r="J103" i="58"/>
  <c r="K103" i="58" s="1"/>
  <c r="N103" i="58" s="1"/>
  <c r="F103" i="58"/>
  <c r="G103" i="58" s="1"/>
  <c r="F102" i="58"/>
  <c r="G102" i="58" s="1"/>
  <c r="J102" i="58" s="1"/>
  <c r="K102" i="58" s="1"/>
  <c r="N102" i="58" s="1"/>
  <c r="F101" i="58"/>
  <c r="F100" i="58" s="1"/>
  <c r="F98" i="58" s="1"/>
  <c r="M100" i="58"/>
  <c r="L100" i="58"/>
  <c r="I100" i="58"/>
  <c r="H100" i="58"/>
  <c r="E100" i="58"/>
  <c r="E98" i="58" s="1"/>
  <c r="E86" i="58" s="1"/>
  <c r="D100" i="58"/>
  <c r="D98" i="58" s="1"/>
  <c r="D86" i="58" s="1"/>
  <c r="C100" i="58"/>
  <c r="C98" i="58" s="1"/>
  <c r="F99" i="58"/>
  <c r="G99" i="58" s="1"/>
  <c r="M98" i="58"/>
  <c r="L98" i="58"/>
  <c r="I98" i="58"/>
  <c r="I86" i="58" s="1"/>
  <c r="H98" i="58"/>
  <c r="F97" i="58"/>
  <c r="G97" i="58" s="1"/>
  <c r="J97" i="58" s="1"/>
  <c r="K97" i="58" s="1"/>
  <c r="N97" i="58" s="1"/>
  <c r="K96" i="58"/>
  <c r="G96" i="58"/>
  <c r="J96" i="58" s="1"/>
  <c r="F96" i="58"/>
  <c r="M95" i="58"/>
  <c r="L95" i="58"/>
  <c r="I95" i="58"/>
  <c r="H95" i="58"/>
  <c r="H93" i="58" s="1"/>
  <c r="E95" i="58"/>
  <c r="D95" i="58"/>
  <c r="C95" i="58"/>
  <c r="C93" i="58" s="1"/>
  <c r="F94" i="58"/>
  <c r="G94" i="58" s="1"/>
  <c r="M93" i="58"/>
  <c r="M86" i="58" s="1"/>
  <c r="L93" i="58"/>
  <c r="L86" i="58" s="1"/>
  <c r="I93" i="58"/>
  <c r="E93" i="58"/>
  <c r="D93" i="58"/>
  <c r="K92" i="58"/>
  <c r="N92" i="58" s="1"/>
  <c r="J92" i="58"/>
  <c r="G92" i="58"/>
  <c r="F92" i="58"/>
  <c r="F91" i="58"/>
  <c r="F90" i="58" s="1"/>
  <c r="M90" i="58"/>
  <c r="L90" i="58"/>
  <c r="I90" i="58"/>
  <c r="H90" i="58"/>
  <c r="E90" i="58"/>
  <c r="D90" i="58"/>
  <c r="C90" i="58"/>
  <c r="F89" i="58"/>
  <c r="G89" i="58" s="1"/>
  <c r="J89" i="58" s="1"/>
  <c r="K89" i="58" s="1"/>
  <c r="N89" i="58" s="1"/>
  <c r="F88" i="58"/>
  <c r="F87" i="58" s="1"/>
  <c r="M87" i="58"/>
  <c r="L87" i="58"/>
  <c r="I87" i="58"/>
  <c r="H87" i="58"/>
  <c r="E87" i="58"/>
  <c r="D87" i="58"/>
  <c r="C87" i="58"/>
  <c r="H86" i="58"/>
  <c r="F85" i="58"/>
  <c r="G85" i="58" s="1"/>
  <c r="J85" i="58" s="1"/>
  <c r="K85" i="58" s="1"/>
  <c r="N85" i="58" s="1"/>
  <c r="K84" i="58"/>
  <c r="N84" i="58" s="1"/>
  <c r="J84" i="58"/>
  <c r="F84" i="58"/>
  <c r="G84" i="58" s="1"/>
  <c r="F83" i="58"/>
  <c r="G83" i="58" s="1"/>
  <c r="M82" i="58"/>
  <c r="L82" i="58"/>
  <c r="L79" i="58" s="1"/>
  <c r="I82" i="58"/>
  <c r="H82" i="58"/>
  <c r="F82" i="58"/>
  <c r="E82" i="58"/>
  <c r="D82" i="58"/>
  <c r="C82" i="58"/>
  <c r="F81" i="58"/>
  <c r="F79" i="58" s="1"/>
  <c r="G80" i="58"/>
  <c r="F80" i="58"/>
  <c r="M79" i="58"/>
  <c r="I79" i="58"/>
  <c r="H79" i="58"/>
  <c r="E79" i="58"/>
  <c r="D79" i="58"/>
  <c r="C79" i="58"/>
  <c r="F78" i="58"/>
  <c r="G78" i="58" s="1"/>
  <c r="J78" i="58" s="1"/>
  <c r="K78" i="58" s="1"/>
  <c r="N78" i="58" s="1"/>
  <c r="G77" i="58"/>
  <c r="J77" i="58" s="1"/>
  <c r="K77" i="58" s="1"/>
  <c r="N77" i="58" s="1"/>
  <c r="F77" i="58"/>
  <c r="G76" i="58"/>
  <c r="J76" i="58" s="1"/>
  <c r="F76" i="58"/>
  <c r="M75" i="58"/>
  <c r="M73" i="58" s="1"/>
  <c r="M70" i="58" s="1"/>
  <c r="M56" i="58" s="1"/>
  <c r="L75" i="58"/>
  <c r="L73" i="58" s="1"/>
  <c r="L70" i="58" s="1"/>
  <c r="I75" i="58"/>
  <c r="H75" i="58"/>
  <c r="G75" i="58"/>
  <c r="F75" i="58"/>
  <c r="E75" i="58"/>
  <c r="D75" i="58"/>
  <c r="C75" i="58"/>
  <c r="G74" i="58"/>
  <c r="G73" i="58" s="1"/>
  <c r="F74" i="58"/>
  <c r="I73" i="58"/>
  <c r="H73" i="58"/>
  <c r="F73" i="58"/>
  <c r="E73" i="58"/>
  <c r="E70" i="58" s="1"/>
  <c r="D73" i="58"/>
  <c r="C73" i="58"/>
  <c r="F72" i="58"/>
  <c r="G72" i="58" s="1"/>
  <c r="J72" i="58" s="1"/>
  <c r="K72" i="58" s="1"/>
  <c r="N72" i="58" s="1"/>
  <c r="G71" i="58"/>
  <c r="F71" i="58"/>
  <c r="F70" i="58" s="1"/>
  <c r="I70" i="58"/>
  <c r="H70" i="58"/>
  <c r="D70" i="58"/>
  <c r="D56" i="58" s="1"/>
  <c r="C70" i="58"/>
  <c r="N68" i="58"/>
  <c r="F68" i="58"/>
  <c r="G68" i="58" s="1"/>
  <c r="J68" i="58" s="1"/>
  <c r="K68" i="58" s="1"/>
  <c r="F67" i="58"/>
  <c r="G67" i="58" s="1"/>
  <c r="J67" i="58" s="1"/>
  <c r="K67" i="58" s="1"/>
  <c r="N67" i="58" s="1"/>
  <c r="K66" i="58"/>
  <c r="N66" i="58" s="1"/>
  <c r="J66" i="58"/>
  <c r="G66" i="58"/>
  <c r="F66" i="58"/>
  <c r="G65" i="58"/>
  <c r="G64" i="58" s="1"/>
  <c r="F65" i="58"/>
  <c r="M64" i="58"/>
  <c r="L64" i="58"/>
  <c r="L58" i="58" s="1"/>
  <c r="L57" i="58" s="1"/>
  <c r="L56" i="58" s="1"/>
  <c r="I64" i="58"/>
  <c r="H64" i="58"/>
  <c r="F64" i="58"/>
  <c r="E64" i="58"/>
  <c r="D64" i="58"/>
  <c r="C64" i="58"/>
  <c r="F63" i="58"/>
  <c r="G63" i="58" s="1"/>
  <c r="J63" i="58" s="1"/>
  <c r="K63" i="58" s="1"/>
  <c r="N63" i="58" s="1"/>
  <c r="F62" i="58"/>
  <c r="G62" i="58" s="1"/>
  <c r="J62" i="58" s="1"/>
  <c r="K62" i="58" s="1"/>
  <c r="N62" i="58" s="1"/>
  <c r="F61" i="58"/>
  <c r="G61" i="58" s="1"/>
  <c r="J61" i="58" s="1"/>
  <c r="K61" i="58" s="1"/>
  <c r="N61" i="58" s="1"/>
  <c r="K60" i="58"/>
  <c r="F60" i="58"/>
  <c r="G60" i="58" s="1"/>
  <c r="J60" i="58" s="1"/>
  <c r="M59" i="58"/>
  <c r="L59" i="58"/>
  <c r="I59" i="58"/>
  <c r="H59" i="58"/>
  <c r="H58" i="58" s="1"/>
  <c r="H57" i="58" s="1"/>
  <c r="H56" i="58" s="1"/>
  <c r="E59" i="58"/>
  <c r="D59" i="58"/>
  <c r="C59" i="58"/>
  <c r="M58" i="58"/>
  <c r="I58" i="58"/>
  <c r="E58" i="58"/>
  <c r="D58" i="58"/>
  <c r="C58" i="58"/>
  <c r="M57" i="58"/>
  <c r="I57" i="58"/>
  <c r="E57" i="58"/>
  <c r="D57" i="58"/>
  <c r="C57" i="58"/>
  <c r="F55" i="58"/>
  <c r="G55" i="58" s="1"/>
  <c r="J55" i="58" s="1"/>
  <c r="K55" i="58" s="1"/>
  <c r="N55" i="58" s="1"/>
  <c r="F54" i="58"/>
  <c r="F52" i="58" s="1"/>
  <c r="F53" i="58"/>
  <c r="G53" i="58" s="1"/>
  <c r="M52" i="58"/>
  <c r="L52" i="58"/>
  <c r="I52" i="58"/>
  <c r="H52" i="58"/>
  <c r="E52" i="58"/>
  <c r="D52" i="58"/>
  <c r="C52" i="58"/>
  <c r="C49" i="58" s="1"/>
  <c r="C34" i="58" s="1"/>
  <c r="C26" i="58" s="1"/>
  <c r="F51" i="58"/>
  <c r="G51" i="58" s="1"/>
  <c r="J51" i="58" s="1"/>
  <c r="K51" i="58" s="1"/>
  <c r="N51" i="58" s="1"/>
  <c r="G50" i="58"/>
  <c r="J50" i="58" s="1"/>
  <c r="F50" i="58"/>
  <c r="M49" i="58"/>
  <c r="L49" i="58"/>
  <c r="I49" i="58"/>
  <c r="H49" i="58"/>
  <c r="E49" i="58"/>
  <c r="D49" i="58"/>
  <c r="F48" i="58"/>
  <c r="G48" i="58" s="1"/>
  <c r="J48" i="58" s="1"/>
  <c r="K48" i="58" s="1"/>
  <c r="N48" i="58" s="1"/>
  <c r="J47" i="58"/>
  <c r="K47" i="58" s="1"/>
  <c r="N47" i="58" s="1"/>
  <c r="F47" i="58"/>
  <c r="G47" i="58" s="1"/>
  <c r="F46" i="58"/>
  <c r="G46" i="58" s="1"/>
  <c r="M45" i="58"/>
  <c r="L45" i="58"/>
  <c r="L44" i="58" s="1"/>
  <c r="I45" i="58"/>
  <c r="H45" i="58"/>
  <c r="F45" i="58"/>
  <c r="E45" i="58"/>
  <c r="D45" i="58"/>
  <c r="C45" i="58"/>
  <c r="M44" i="58"/>
  <c r="I44" i="58"/>
  <c r="H44" i="58"/>
  <c r="F44" i="58"/>
  <c r="E44" i="58"/>
  <c r="D44" i="58"/>
  <c r="C44" i="58"/>
  <c r="G43" i="58"/>
  <c r="J43" i="58" s="1"/>
  <c r="K43" i="58" s="1"/>
  <c r="N43" i="58" s="1"/>
  <c r="F43" i="58"/>
  <c r="F41" i="58" s="1"/>
  <c r="G42" i="58"/>
  <c r="F42" i="58"/>
  <c r="M41" i="58"/>
  <c r="L41" i="58"/>
  <c r="L35" i="58" s="1"/>
  <c r="I41" i="58"/>
  <c r="I35" i="58" s="1"/>
  <c r="I34" i="58" s="1"/>
  <c r="I26" i="58" s="1"/>
  <c r="H41" i="58"/>
  <c r="E41" i="58"/>
  <c r="D41" i="58"/>
  <c r="C41" i="58"/>
  <c r="F40" i="58"/>
  <c r="G40" i="58" s="1"/>
  <c r="J40" i="58" s="1"/>
  <c r="K40" i="58" s="1"/>
  <c r="N40" i="58" s="1"/>
  <c r="G39" i="58"/>
  <c r="J39" i="58" s="1"/>
  <c r="F39" i="58"/>
  <c r="M38" i="58"/>
  <c r="L38" i="58"/>
  <c r="I38" i="58"/>
  <c r="H38" i="58"/>
  <c r="E38" i="58"/>
  <c r="D38" i="58"/>
  <c r="D35" i="58" s="1"/>
  <c r="D34" i="58" s="1"/>
  <c r="D26" i="58" s="1"/>
  <c r="D16" i="58" s="1"/>
  <c r="C38" i="58"/>
  <c r="F37" i="58"/>
  <c r="G36" i="58"/>
  <c r="J36" i="58" s="1"/>
  <c r="F36" i="58"/>
  <c r="M35" i="58"/>
  <c r="H35" i="58"/>
  <c r="E35" i="58"/>
  <c r="C35" i="58"/>
  <c r="M34" i="58"/>
  <c r="H34" i="58"/>
  <c r="E34" i="58"/>
  <c r="F33" i="58"/>
  <c r="G33" i="58" s="1"/>
  <c r="J32" i="58"/>
  <c r="G32" i="58"/>
  <c r="F32" i="58"/>
  <c r="M31" i="58"/>
  <c r="M27" i="58" s="1"/>
  <c r="M26" i="58" s="1"/>
  <c r="M16" i="58" s="1"/>
  <c r="L31" i="58"/>
  <c r="L27" i="58" s="1"/>
  <c r="I31" i="58"/>
  <c r="H31" i="58"/>
  <c r="F31" i="58"/>
  <c r="E31" i="58"/>
  <c r="E27" i="58" s="1"/>
  <c r="E26" i="58" s="1"/>
  <c r="D31" i="58"/>
  <c r="C31" i="58"/>
  <c r="J30" i="58"/>
  <c r="K30" i="58" s="1"/>
  <c r="N30" i="58" s="1"/>
  <c r="G30" i="58"/>
  <c r="F30" i="58"/>
  <c r="F29" i="58"/>
  <c r="G29" i="58" s="1"/>
  <c r="J29" i="58" s="1"/>
  <c r="K29" i="58" s="1"/>
  <c r="N29" i="58" s="1"/>
  <c r="F28" i="58"/>
  <c r="F27" i="58" s="1"/>
  <c r="I27" i="58"/>
  <c r="H27" i="58"/>
  <c r="H26" i="58" s="1"/>
  <c r="D27" i="58"/>
  <c r="C27" i="58"/>
  <c r="G25" i="58"/>
  <c r="J25" i="58" s="1"/>
  <c r="K25" i="58" s="1"/>
  <c r="N25" i="58" s="1"/>
  <c r="F25" i="58"/>
  <c r="F24" i="58"/>
  <c r="G24" i="58" s="1"/>
  <c r="J24" i="58" s="1"/>
  <c r="K24" i="58" s="1"/>
  <c r="N24" i="58" s="1"/>
  <c r="F23" i="58"/>
  <c r="G23" i="58" s="1"/>
  <c r="J23" i="58" s="1"/>
  <c r="K23" i="58" s="1"/>
  <c r="N23" i="58" s="1"/>
  <c r="G22" i="58"/>
  <c r="J22" i="58" s="1"/>
  <c r="K22" i="58" s="1"/>
  <c r="N22" i="58" s="1"/>
  <c r="F22" i="58"/>
  <c r="G21" i="58"/>
  <c r="J21" i="58" s="1"/>
  <c r="K21" i="58" s="1"/>
  <c r="N21" i="58" s="1"/>
  <c r="F21" i="58"/>
  <c r="F20" i="58"/>
  <c r="F19" i="58" s="1"/>
  <c r="F18" i="58" s="1"/>
  <c r="F17" i="58" s="1"/>
  <c r="M19" i="58"/>
  <c r="L19" i="58"/>
  <c r="I19" i="58"/>
  <c r="H19" i="58"/>
  <c r="E19" i="58"/>
  <c r="E18" i="58" s="1"/>
  <c r="E17" i="58" s="1"/>
  <c r="D19" i="58"/>
  <c r="C19" i="58"/>
  <c r="M18" i="58"/>
  <c r="L18" i="58"/>
  <c r="I18" i="58"/>
  <c r="H18" i="58"/>
  <c r="D18" i="58"/>
  <c r="C18" i="58"/>
  <c r="M17" i="58"/>
  <c r="L17" i="58"/>
  <c r="I17" i="58"/>
  <c r="H17" i="58"/>
  <c r="D17" i="58"/>
  <c r="C17" i="58"/>
  <c r="L34" i="58" l="1"/>
  <c r="L26" i="58" s="1"/>
  <c r="L16" i="58" s="1"/>
  <c r="F217" i="58"/>
  <c r="F220" i="58"/>
  <c r="C212" i="58"/>
  <c r="G216" i="58"/>
  <c r="G215" i="58" s="1"/>
  <c r="G213" i="58" s="1"/>
  <c r="C192" i="58"/>
  <c r="C176" i="58" s="1"/>
  <c r="F185" i="58"/>
  <c r="F158" i="58"/>
  <c r="F155" i="58"/>
  <c r="C140" i="58"/>
  <c r="C138" i="58" s="1"/>
  <c r="F141" i="58"/>
  <c r="G144" i="58"/>
  <c r="G146" i="58"/>
  <c r="J146" i="58" s="1"/>
  <c r="K146" i="58" s="1"/>
  <c r="N146" i="58" s="1"/>
  <c r="J95" i="58"/>
  <c r="K95" i="58"/>
  <c r="F95" i="58"/>
  <c r="F93" i="58" s="1"/>
  <c r="F86" i="58" s="1"/>
  <c r="G95" i="58"/>
  <c r="C86" i="58"/>
  <c r="G81" i="58"/>
  <c r="J81" i="58" s="1"/>
  <c r="K81" i="58" s="1"/>
  <c r="N81" i="58" s="1"/>
  <c r="G54" i="58"/>
  <c r="J54" i="58" s="1"/>
  <c r="K54" i="58" s="1"/>
  <c r="N54" i="58" s="1"/>
  <c r="F49" i="58"/>
  <c r="I16" i="58"/>
  <c r="H16" i="58"/>
  <c r="D120" i="58"/>
  <c r="D237" i="58" s="1"/>
  <c r="H120" i="58"/>
  <c r="J139" i="58"/>
  <c r="N171" i="58"/>
  <c r="I212" i="58"/>
  <c r="K36" i="58"/>
  <c r="I162" i="58"/>
  <c r="J33" i="58"/>
  <c r="K33" i="58" s="1"/>
  <c r="N33" i="58" s="1"/>
  <c r="G31" i="58"/>
  <c r="F35" i="58"/>
  <c r="F34" i="58" s="1"/>
  <c r="F26" i="58" s="1"/>
  <c r="C56" i="58"/>
  <c r="C16" i="58" s="1"/>
  <c r="K32" i="58"/>
  <c r="G107" i="58"/>
  <c r="K164" i="58"/>
  <c r="J216" i="58"/>
  <c r="J232" i="58"/>
  <c r="G20" i="58"/>
  <c r="G37" i="58"/>
  <c r="F59" i="58"/>
  <c r="F58" i="58" s="1"/>
  <c r="F57" i="58" s="1"/>
  <c r="G197" i="58"/>
  <c r="G222" i="58"/>
  <c r="I56" i="58"/>
  <c r="G93" i="58"/>
  <c r="J94" i="58"/>
  <c r="J38" i="58"/>
  <c r="J74" i="58"/>
  <c r="N96" i="58"/>
  <c r="N95" i="58" s="1"/>
  <c r="M140" i="58"/>
  <c r="M138" i="58" s="1"/>
  <c r="M120" i="58" s="1"/>
  <c r="M237" i="58" s="1"/>
  <c r="I140" i="58"/>
  <c r="I138" i="58" s="1"/>
  <c r="I120" i="58" s="1"/>
  <c r="D162" i="58"/>
  <c r="F193" i="58"/>
  <c r="F192" i="58" s="1"/>
  <c r="F176" i="58" s="1"/>
  <c r="G194" i="58"/>
  <c r="J221" i="58"/>
  <c r="J214" i="58"/>
  <c r="K39" i="58"/>
  <c r="G41" i="58"/>
  <c r="G45" i="58"/>
  <c r="G44" i="58" s="1"/>
  <c r="J46" i="58"/>
  <c r="J75" i="58"/>
  <c r="K76" i="58"/>
  <c r="F171" i="58"/>
  <c r="K202" i="58"/>
  <c r="D212" i="58"/>
  <c r="G59" i="58"/>
  <c r="G58" i="58" s="1"/>
  <c r="G57" i="58" s="1"/>
  <c r="G70" i="58"/>
  <c r="J71" i="58"/>
  <c r="K127" i="58"/>
  <c r="F165" i="58"/>
  <c r="F163" i="58" s="1"/>
  <c r="G171" i="58"/>
  <c r="E212" i="58"/>
  <c r="F231" i="58"/>
  <c r="F230" i="58" s="1"/>
  <c r="F228" i="58" s="1"/>
  <c r="F212" i="58" s="1"/>
  <c r="G132" i="58"/>
  <c r="J133" i="58"/>
  <c r="F135" i="58"/>
  <c r="F131" i="58" s="1"/>
  <c r="G136" i="58"/>
  <c r="G148" i="58"/>
  <c r="J149" i="58"/>
  <c r="L162" i="58"/>
  <c r="L120" i="58" s="1"/>
  <c r="G166" i="58"/>
  <c r="G165" i="58" s="1"/>
  <c r="G163" i="58" s="1"/>
  <c r="J167" i="58"/>
  <c r="F201" i="58"/>
  <c r="K171" i="58"/>
  <c r="G28" i="58"/>
  <c r="F38" i="58"/>
  <c r="K50" i="58"/>
  <c r="J59" i="58"/>
  <c r="G101" i="58"/>
  <c r="F121" i="58"/>
  <c r="F148" i="58"/>
  <c r="F140" i="58" s="1"/>
  <c r="F138" i="58" s="1"/>
  <c r="M176" i="58"/>
  <c r="M162" i="58" s="1"/>
  <c r="E162" i="58"/>
  <c r="G203" i="58"/>
  <c r="K226" i="58"/>
  <c r="J225" i="58"/>
  <c r="J224" i="58" s="1"/>
  <c r="G38" i="58"/>
  <c r="K59" i="58"/>
  <c r="G82" i="58"/>
  <c r="G79" i="58" s="1"/>
  <c r="J83" i="58"/>
  <c r="G128" i="58"/>
  <c r="G177" i="58"/>
  <c r="J178" i="58"/>
  <c r="J53" i="58"/>
  <c r="N60" i="58"/>
  <c r="N59" i="58" s="1"/>
  <c r="E56" i="58"/>
  <c r="E16" i="58" s="1"/>
  <c r="E237" i="58" s="1"/>
  <c r="J156" i="58"/>
  <c r="J99" i="58"/>
  <c r="F114" i="58"/>
  <c r="F110" i="58" s="1"/>
  <c r="F106" i="58" s="1"/>
  <c r="G115" i="58"/>
  <c r="E120" i="58"/>
  <c r="J171" i="58"/>
  <c r="G180" i="58"/>
  <c r="G112" i="58"/>
  <c r="J123" i="58"/>
  <c r="J145" i="58"/>
  <c r="J181" i="58"/>
  <c r="G190" i="58"/>
  <c r="G209" i="58"/>
  <c r="J223" i="58"/>
  <c r="G142" i="58"/>
  <c r="J152" i="58"/>
  <c r="G159" i="58"/>
  <c r="G219" i="58"/>
  <c r="J65" i="58"/>
  <c r="G91" i="58"/>
  <c r="G187" i="58"/>
  <c r="G206" i="58"/>
  <c r="G229" i="58"/>
  <c r="J42" i="58"/>
  <c r="J80" i="58"/>
  <c r="G88" i="58"/>
  <c r="L237" i="58" l="1"/>
  <c r="C162" i="58"/>
  <c r="C120" i="58"/>
  <c r="C237" i="58" s="1"/>
  <c r="G52" i="58"/>
  <c r="G49" i="58" s="1"/>
  <c r="N76" i="58"/>
  <c r="N75" i="58" s="1"/>
  <c r="K75" i="58"/>
  <c r="K80" i="58"/>
  <c r="G208" i="58"/>
  <c r="J209" i="58"/>
  <c r="F162" i="58"/>
  <c r="F120" i="58" s="1"/>
  <c r="F56" i="58"/>
  <c r="F16" i="58" s="1"/>
  <c r="K139" i="58"/>
  <c r="K46" i="58"/>
  <c r="J45" i="58"/>
  <c r="J44" i="58" s="1"/>
  <c r="G228" i="58"/>
  <c r="J229" i="58"/>
  <c r="J180" i="58"/>
  <c r="K181" i="58"/>
  <c r="K83" i="58"/>
  <c r="J82" i="58"/>
  <c r="J79" i="58" s="1"/>
  <c r="J58" i="58"/>
  <c r="J57" i="58" s="1"/>
  <c r="N127" i="58"/>
  <c r="J20" i="58"/>
  <c r="G19" i="58"/>
  <c r="G18" i="58" s="1"/>
  <c r="G17" i="58" s="1"/>
  <c r="J128" i="58"/>
  <c r="G126" i="58"/>
  <c r="G124" i="58" s="1"/>
  <c r="G122" i="58" s="1"/>
  <c r="G205" i="58"/>
  <c r="G204" i="58" s="1"/>
  <c r="J206" i="58"/>
  <c r="J144" i="58"/>
  <c r="K145" i="58"/>
  <c r="K156" i="58"/>
  <c r="G135" i="58"/>
  <c r="G131" i="58" s="1"/>
  <c r="J136" i="58"/>
  <c r="K71" i="58"/>
  <c r="J73" i="58"/>
  <c r="J70" i="58" s="1"/>
  <c r="K74" i="58"/>
  <c r="J231" i="58"/>
  <c r="J230" i="58" s="1"/>
  <c r="K232" i="58"/>
  <c r="G186" i="58"/>
  <c r="J187" i="58"/>
  <c r="K123" i="58"/>
  <c r="N50" i="58"/>
  <c r="K38" i="58"/>
  <c r="N39" i="58"/>
  <c r="N38" i="58" s="1"/>
  <c r="J215" i="58"/>
  <c r="J213" i="58" s="1"/>
  <c r="K216" i="58"/>
  <c r="G90" i="58"/>
  <c r="J91" i="58"/>
  <c r="G111" i="58"/>
  <c r="J112" i="58"/>
  <c r="J132" i="58"/>
  <c r="K133" i="58"/>
  <c r="K214" i="58"/>
  <c r="J93" i="58"/>
  <c r="K94" i="58"/>
  <c r="N36" i="58"/>
  <c r="H237" i="58"/>
  <c r="J88" i="58"/>
  <c r="G87" i="58"/>
  <c r="G86" i="58" s="1"/>
  <c r="G56" i="58" s="1"/>
  <c r="G189" i="58"/>
  <c r="J190" i="58"/>
  <c r="K65" i="58"/>
  <c r="J64" i="58"/>
  <c r="G27" i="58"/>
  <c r="J28" i="58"/>
  <c r="G212" i="58"/>
  <c r="N164" i="58"/>
  <c r="J31" i="58"/>
  <c r="G114" i="58"/>
  <c r="J115" i="58"/>
  <c r="K42" i="58"/>
  <c r="J41" i="58"/>
  <c r="K99" i="58"/>
  <c r="G218" i="58"/>
  <c r="G217" i="58" s="1"/>
  <c r="J219" i="58"/>
  <c r="K225" i="58"/>
  <c r="K224" i="58" s="1"/>
  <c r="N226" i="58"/>
  <c r="N225" i="58" s="1"/>
  <c r="N224" i="58" s="1"/>
  <c r="J220" i="58"/>
  <c r="K221" i="58"/>
  <c r="J107" i="58"/>
  <c r="G100" i="58"/>
  <c r="G98" i="58" s="1"/>
  <c r="J101" i="58"/>
  <c r="G158" i="58"/>
  <c r="G155" i="58" s="1"/>
  <c r="J159" i="58"/>
  <c r="K53" i="58"/>
  <c r="J52" i="58"/>
  <c r="J49" i="58" s="1"/>
  <c r="J203" i="58"/>
  <c r="G201" i="58"/>
  <c r="G193" i="58"/>
  <c r="J194" i="58"/>
  <c r="K31" i="58"/>
  <c r="N32" i="58"/>
  <c r="N31" i="58" s="1"/>
  <c r="I237" i="58"/>
  <c r="K149" i="58"/>
  <c r="J148" i="58"/>
  <c r="J151" i="58"/>
  <c r="K152" i="58"/>
  <c r="N202" i="58"/>
  <c r="G196" i="58"/>
  <c r="J197" i="58"/>
  <c r="J222" i="58"/>
  <c r="K223" i="58"/>
  <c r="G35" i="58"/>
  <c r="J37" i="58"/>
  <c r="G141" i="58"/>
  <c r="J142" i="58"/>
  <c r="K178" i="58"/>
  <c r="J177" i="58"/>
  <c r="J166" i="58"/>
  <c r="J165" i="58" s="1"/>
  <c r="J163" i="58" s="1"/>
  <c r="K167" i="58"/>
  <c r="G192" i="58" l="1"/>
  <c r="F237" i="58"/>
  <c r="G34" i="58"/>
  <c r="K222" i="58"/>
  <c r="N223" i="58"/>
  <c r="N222" i="58" s="1"/>
  <c r="J111" i="58"/>
  <c r="K112" i="58"/>
  <c r="J196" i="58"/>
  <c r="K197" i="58"/>
  <c r="K88" i="58"/>
  <c r="J87" i="58"/>
  <c r="G110" i="58"/>
  <c r="G106" i="58" s="1"/>
  <c r="K187" i="58"/>
  <c r="J186" i="58"/>
  <c r="K144" i="58"/>
  <c r="N145" i="58"/>
  <c r="N144" i="58" s="1"/>
  <c r="N83" i="58"/>
  <c r="N82" i="58" s="1"/>
  <c r="K82" i="58"/>
  <c r="J208" i="58"/>
  <c r="K209" i="58"/>
  <c r="K91" i="58"/>
  <c r="J90" i="58"/>
  <c r="G185" i="58"/>
  <c r="G176" i="58" s="1"/>
  <c r="G162" i="58" s="1"/>
  <c r="K180" i="58"/>
  <c r="N181" i="58"/>
  <c r="N180" i="58" s="1"/>
  <c r="J189" i="58"/>
  <c r="K190" i="58"/>
  <c r="J193" i="58"/>
  <c r="K194" i="58"/>
  <c r="K166" i="58"/>
  <c r="K165" i="58" s="1"/>
  <c r="K163" i="58" s="1"/>
  <c r="N167" i="58"/>
  <c r="N166" i="58" s="1"/>
  <c r="N165" i="58" s="1"/>
  <c r="N163" i="58" s="1"/>
  <c r="K203" i="58"/>
  <c r="J201" i="58"/>
  <c r="K231" i="58"/>
  <c r="K230" i="58" s="1"/>
  <c r="N232" i="58"/>
  <c r="N231" i="58" s="1"/>
  <c r="N230" i="58" s="1"/>
  <c r="K206" i="58"/>
  <c r="J205" i="58"/>
  <c r="J204" i="58" s="1"/>
  <c r="J114" i="58"/>
  <c r="K115" i="58"/>
  <c r="K215" i="58"/>
  <c r="K213" i="58" s="1"/>
  <c r="N216" i="58"/>
  <c r="N215" i="58" s="1"/>
  <c r="K229" i="58"/>
  <c r="J228" i="58"/>
  <c r="N80" i="58"/>
  <c r="N79" i="58" s="1"/>
  <c r="K79" i="58"/>
  <c r="N152" i="58"/>
  <c r="N151" i="58" s="1"/>
  <c r="K151" i="58"/>
  <c r="N53" i="58"/>
  <c r="N52" i="58" s="1"/>
  <c r="K52" i="58"/>
  <c r="K49" i="58" s="1"/>
  <c r="K219" i="58"/>
  <c r="J218" i="58"/>
  <c r="J217" i="58" s="1"/>
  <c r="J212" i="58" s="1"/>
  <c r="N94" i="58"/>
  <c r="N93" i="58" s="1"/>
  <c r="K93" i="58"/>
  <c r="K73" i="58"/>
  <c r="K70" i="58" s="1"/>
  <c r="N74" i="58"/>
  <c r="N73" i="58" s="1"/>
  <c r="G121" i="58"/>
  <c r="N178" i="58"/>
  <c r="N177" i="58" s="1"/>
  <c r="K177" i="58"/>
  <c r="K159" i="58"/>
  <c r="J158" i="58"/>
  <c r="J155" i="58" s="1"/>
  <c r="K28" i="58"/>
  <c r="J27" i="58"/>
  <c r="K128" i="58"/>
  <c r="J126" i="58"/>
  <c r="J124" i="58" s="1"/>
  <c r="J122" i="58" s="1"/>
  <c r="N42" i="58"/>
  <c r="N41" i="58" s="1"/>
  <c r="K41" i="58"/>
  <c r="K220" i="58"/>
  <c r="N221" i="58"/>
  <c r="N220" i="58" s="1"/>
  <c r="K142" i="58"/>
  <c r="J141" i="58"/>
  <c r="G26" i="58"/>
  <c r="N71" i="58"/>
  <c r="N46" i="58"/>
  <c r="N45" i="58" s="1"/>
  <c r="N44" i="58" s="1"/>
  <c r="K45" i="58"/>
  <c r="K44" i="58" s="1"/>
  <c r="N133" i="58"/>
  <c r="N132" i="58" s="1"/>
  <c r="K132" i="58"/>
  <c r="N123" i="58"/>
  <c r="G140" i="58"/>
  <c r="G138" i="58" s="1"/>
  <c r="N149" i="58"/>
  <c r="N148" i="58" s="1"/>
  <c r="K148" i="58"/>
  <c r="J100" i="58"/>
  <c r="J98" i="58" s="1"/>
  <c r="K101" i="58"/>
  <c r="N99" i="58"/>
  <c r="N214" i="58"/>
  <c r="N213" i="58" s="1"/>
  <c r="N49" i="58"/>
  <c r="J19" i="58"/>
  <c r="J18" i="58" s="1"/>
  <c r="J17" i="58" s="1"/>
  <c r="K20" i="58"/>
  <c r="N139" i="58"/>
  <c r="K107" i="58"/>
  <c r="N156" i="58"/>
  <c r="K37" i="58"/>
  <c r="J35" i="58"/>
  <c r="J34" i="58" s="1"/>
  <c r="N65" i="58"/>
  <c r="N64" i="58" s="1"/>
  <c r="N58" i="58" s="1"/>
  <c r="N57" i="58" s="1"/>
  <c r="K64" i="58"/>
  <c r="K58" i="58" s="1"/>
  <c r="K57" i="58" s="1"/>
  <c r="J135" i="58"/>
  <c r="J131" i="58" s="1"/>
  <c r="K136" i="58"/>
  <c r="J185" i="58" l="1"/>
  <c r="G120" i="58"/>
  <c r="J140" i="58"/>
  <c r="J138" i="58" s="1"/>
  <c r="G16" i="58"/>
  <c r="G237" i="58" s="1"/>
  <c r="K19" i="58"/>
  <c r="K18" i="58" s="1"/>
  <c r="K17" i="58" s="1"/>
  <c r="N20" i="58"/>
  <c r="N19" i="58" s="1"/>
  <c r="N18" i="58" s="1"/>
  <c r="N17" i="58" s="1"/>
  <c r="N229" i="58"/>
  <c r="N228" i="58" s="1"/>
  <c r="K228" i="58"/>
  <c r="N203" i="58"/>
  <c r="K201" i="58"/>
  <c r="N91" i="58"/>
  <c r="N90" i="58" s="1"/>
  <c r="K90" i="58"/>
  <c r="J86" i="58"/>
  <c r="J56" i="58" s="1"/>
  <c r="N37" i="58"/>
  <c r="N35" i="58" s="1"/>
  <c r="N34" i="58" s="1"/>
  <c r="K35" i="58"/>
  <c r="K34" i="58" s="1"/>
  <c r="J121" i="58"/>
  <c r="K87" i="58"/>
  <c r="N88" i="58"/>
  <c r="N87" i="58" s="1"/>
  <c r="N128" i="58"/>
  <c r="N126" i="58" s="1"/>
  <c r="N124" i="58" s="1"/>
  <c r="N122" i="58" s="1"/>
  <c r="K126" i="58"/>
  <c r="K124" i="58" s="1"/>
  <c r="K122" i="58" s="1"/>
  <c r="K121" i="58" s="1"/>
  <c r="K196" i="58"/>
  <c r="N197" i="58"/>
  <c r="N196" i="58" s="1"/>
  <c r="K100" i="58"/>
  <c r="K98" i="58" s="1"/>
  <c r="N101" i="58"/>
  <c r="N100" i="58" s="1"/>
  <c r="J26" i="58"/>
  <c r="N219" i="58"/>
  <c r="N218" i="58" s="1"/>
  <c r="N217" i="58" s="1"/>
  <c r="N212" i="58" s="1"/>
  <c r="K218" i="58"/>
  <c r="K217" i="58" s="1"/>
  <c r="K212" i="58" s="1"/>
  <c r="N209" i="58"/>
  <c r="N208" i="58" s="1"/>
  <c r="K208" i="58"/>
  <c r="N142" i="58"/>
  <c r="N141" i="58" s="1"/>
  <c r="K141" i="58"/>
  <c r="K106" i="58"/>
  <c r="N107" i="58"/>
  <c r="N28" i="58"/>
  <c r="N27" i="58" s="1"/>
  <c r="K27" i="58"/>
  <c r="K114" i="58"/>
  <c r="N115" i="58"/>
  <c r="N114" i="58" s="1"/>
  <c r="K193" i="58"/>
  <c r="N194" i="58"/>
  <c r="N193" i="58" s="1"/>
  <c r="N112" i="58"/>
  <c r="N111" i="58" s="1"/>
  <c r="K111" i="58"/>
  <c r="K110" i="58" s="1"/>
  <c r="N70" i="58"/>
  <c r="J192" i="58"/>
  <c r="J176" i="58" s="1"/>
  <c r="J162" i="58" s="1"/>
  <c r="J110" i="58"/>
  <c r="J106" i="58" s="1"/>
  <c r="K131" i="58"/>
  <c r="N98" i="58"/>
  <c r="N159" i="58"/>
  <c r="N158" i="58" s="1"/>
  <c r="N155" i="58" s="1"/>
  <c r="K158" i="58"/>
  <c r="K155" i="58" s="1"/>
  <c r="N190" i="58"/>
  <c r="N189" i="58" s="1"/>
  <c r="K189" i="58"/>
  <c r="N187" i="58"/>
  <c r="N186" i="58" s="1"/>
  <c r="N185" i="58" s="1"/>
  <c r="K186" i="58"/>
  <c r="K185" i="58" s="1"/>
  <c r="K135" i="58"/>
  <c r="N136" i="58"/>
  <c r="N135" i="58" s="1"/>
  <c r="N131" i="58" s="1"/>
  <c r="N206" i="58"/>
  <c r="N205" i="58" s="1"/>
  <c r="N204" i="58" s="1"/>
  <c r="K205" i="58"/>
  <c r="K204" i="58" s="1"/>
  <c r="K140" i="58" l="1"/>
  <c r="K138" i="58" s="1"/>
  <c r="K26" i="58"/>
  <c r="N26" i="58"/>
  <c r="J16" i="58"/>
  <c r="N121" i="58"/>
  <c r="N110" i="58"/>
  <c r="N106" i="58" s="1"/>
  <c r="N201" i="58"/>
  <c r="N192" i="58"/>
  <c r="N176" i="58" s="1"/>
  <c r="N162" i="58" s="1"/>
  <c r="K192" i="58"/>
  <c r="K176" i="58" s="1"/>
  <c r="K162" i="58" s="1"/>
  <c r="K120" i="58" s="1"/>
  <c r="N86" i="58"/>
  <c r="N56" i="58" s="1"/>
  <c r="N16" i="58" s="1"/>
  <c r="K86" i="58"/>
  <c r="K56" i="58" s="1"/>
  <c r="K16" i="58" s="1"/>
  <c r="J120" i="58"/>
  <c r="N140" i="58"/>
  <c r="N138" i="58" s="1"/>
  <c r="K237" i="58" l="1"/>
  <c r="J237" i="58"/>
  <c r="N120" i="58"/>
  <c r="N237" i="58" s="1"/>
</calcChain>
</file>

<file path=xl/sharedStrings.xml><?xml version="1.0" encoding="utf-8"?>
<sst xmlns="http://schemas.openxmlformats.org/spreadsheetml/2006/main" count="262" uniqueCount="171">
  <si>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</si>
  <si>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</si>
  <si>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</si>
  <si>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</si>
  <si>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</si>
  <si>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</si>
  <si>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</si>
  <si>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</si>
  <si>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</si>
  <si>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</si>
  <si>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</si>
  <si>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</si>
  <si>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</si>
  <si>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</si>
  <si>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</si>
  <si>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</si>
  <si>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</si>
  <si>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</si>
  <si>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</si>
  <si>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</si>
  <si>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</si>
  <si>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</si>
  <si>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</si>
  <si>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</si>
  <si>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</si>
  <si>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</si>
  <si>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</si>
  <si>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</si>
  <si>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</si>
  <si>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</si>
  <si>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</si>
  <si>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</si>
  <si>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</si>
  <si>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</si>
  <si>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</si>
  <si>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</si>
  <si>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</si>
  <si>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</si>
  <si>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</si>
  <si>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</si>
  <si>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</si>
  <si>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</si>
  <si>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</si>
  <si>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</si>
  <si>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</si>
  <si>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</si>
  <si>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</si>
  <si>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</si>
  <si>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</si>
  <si>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</si>
  <si>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</si>
  <si>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</si>
  <si>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</si>
  <si>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</si>
  <si>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</si>
  <si>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</si>
  <si>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</si>
  <si>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</si>
  <si>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</si>
  <si>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</si>
  <si>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</si>
  <si>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</si>
  <si>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</si>
  <si>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</si>
  <si>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</si>
  <si>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</si>
  <si>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</si>
  <si>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</si>
  <si>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</si>
  <si>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</si>
  <si>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</si>
  <si>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</si>
  <si>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</si>
  <si>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</si>
  <si>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</si>
  <si>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</si>
  <si>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</si>
  <si>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</si>
  <si>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</si>
  <si>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</si>
  <si>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</si>
  <si>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</si>
  <si>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</si>
  <si>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</si>
  <si>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</si>
  <si>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</si>
  <si>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</si>
  <si>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</si>
  <si>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</si>
  <si>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</si>
  <si>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</si>
  <si>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</si>
  <si>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</si>
  <si>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</si>
  <si>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</si>
  <si>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</si>
  <si>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</si>
  <si>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</si>
  <si>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</si>
  <si>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</si>
  <si>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</si>
  <si>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</si>
  <si>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</si>
  <si>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</si>
  <si>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</si>
  <si>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</si>
  <si>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</si>
  <si>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</si>
  <si>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</si>
  <si>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</si>
  <si>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</si>
  <si>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</si>
  <si>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</si>
  <si>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</si>
  <si>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</si>
  <si>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</si>
  <si>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</si>
  <si>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</si>
  <si>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</si>
  <si>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</si>
  <si>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</si>
  <si>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</si>
  <si>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</si>
  <si>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</si>
  <si>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</si>
  <si>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</si>
  <si>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</si>
  <si>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</si>
  <si>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</si>
  <si>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</si>
  <si>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</si>
  <si>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</si>
  <si>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</si>
  <si>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</si>
  <si>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</si>
  <si>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</si>
  <si>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</si>
  <si>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</si>
  <si>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</si>
  <si>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</si>
  <si>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</si>
  <si>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</si>
  <si>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</si>
  <si>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</si>
  <si>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</si>
  <si>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</si>
  <si>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</si>
  <si>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</si>
  <si>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</si>
  <si>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</si>
  <si>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</si>
  <si>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</si>
  <si>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</si>
  <si>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</si>
  <si>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</si>
  <si>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</si>
  <si>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</si>
  <si>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</si>
  <si>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</si>
  <si>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</si>
  <si>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</si>
  <si>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</si>
  <si>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</si>
  <si>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Tercer trimestre</t>
  </si>
  <si>
    <t>Línea núm.</t>
  </si>
  <si>
    <t>Línea num.</t>
  </si>
  <si>
    <t>Otras va-riaciones</t>
  </si>
  <si>
    <t>2024 (E)</t>
  </si>
  <si>
    <t>I.  Activos: (Continuación)</t>
  </si>
  <si>
    <t>II. Pasivos: (Continuación)</t>
  </si>
  <si>
    <t>EN LA REPÚBLICA, SEGÚN PARTIDA: ENERO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</si>
</sst>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/>
    <xf numFmtId="0" fontId="2" fillId="0" borderId="4" xfId="0" applyNumberFormat="1" applyFont="1" applyFill="1" applyBorder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5" xfId="0" applyNumberFormat="1" applyFont="1" applyFill="1" applyBorder="1"/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14" width="13.28515625" style="8" customWidth="1"/>
    <col min="15" max="15" width="6.7109375" style="8" customWidth="1"/>
    <col min="16" max="16384" width="11.42578125" style="8"/>
  </cols>
  <sheetData>
    <row r="1" spans="1:15" ht="12.75" customHeight="1" x14ac:dyDescent="0.2">
      <c r="A1" s="57" t="s">
        <v>5</v>
      </c>
      <c r="B1" s="57"/>
      <c r="C1" s="57"/>
      <c r="D1" s="57"/>
      <c r="E1" s="57"/>
      <c r="F1" s="57"/>
      <c r="G1" s="57" t="s">
        <v>5</v>
      </c>
      <c r="H1" s="57"/>
      <c r="I1" s="57"/>
      <c r="J1" s="57"/>
      <c r="K1" s="57"/>
      <c r="L1" s="57"/>
      <c r="M1" s="57"/>
      <c r="N1" s="57"/>
      <c r="O1" s="57"/>
    </row>
    <row r="2" spans="1:15" ht="12.75" customHeight="1" x14ac:dyDescent="0.2">
      <c r="A2" s="58" t="s">
        <v>6</v>
      </c>
      <c r="B2" s="58"/>
      <c r="C2" s="58"/>
      <c r="D2" s="58"/>
      <c r="E2" s="58"/>
      <c r="F2" s="58"/>
      <c r="G2" s="58" t="s">
        <v>6</v>
      </c>
      <c r="H2" s="58"/>
      <c r="I2" s="58"/>
      <c r="J2" s="58"/>
      <c r="K2" s="58"/>
      <c r="L2" s="58"/>
      <c r="M2" s="58"/>
      <c r="N2" s="58"/>
      <c r="O2" s="58"/>
    </row>
    <row r="3" spans="1:15" ht="12.75" customHeight="1" x14ac:dyDescent="0.2">
      <c r="A3" s="57" t="s">
        <v>7</v>
      </c>
      <c r="B3" s="57"/>
      <c r="C3" s="57"/>
      <c r="D3" s="57"/>
      <c r="E3" s="57"/>
      <c r="F3" s="57"/>
      <c r="G3" s="57" t="s">
        <v>7</v>
      </c>
      <c r="H3" s="57"/>
      <c r="I3" s="57"/>
      <c r="J3" s="57"/>
      <c r="K3" s="57"/>
      <c r="L3" s="57"/>
      <c r="M3" s="57"/>
      <c r="N3" s="57"/>
      <c r="O3" s="57"/>
    </row>
    <row r="4" spans="1:15" ht="6" customHeight="1" x14ac:dyDescent="0.2"/>
    <row r="5" spans="1:15" ht="12.75" customHeight="1" x14ac:dyDescent="0.2">
      <c r="A5" s="22" t="s">
        <v>0</v>
      </c>
      <c r="B5" s="11"/>
      <c r="C5" s="11"/>
      <c r="D5" s="11"/>
      <c r="E5" s="11"/>
      <c r="F5" s="11"/>
      <c r="G5" s="11"/>
      <c r="H5" s="11"/>
      <c r="I5" s="11"/>
      <c r="J5" s="11"/>
      <c r="O5" s="23" t="s">
        <v>0</v>
      </c>
    </row>
    <row r="6" spans="1:15" ht="12.75" customHeight="1" x14ac:dyDescent="0.2">
      <c r="A6" s="22" t="s">
        <v>170</v>
      </c>
      <c r="B6" s="11"/>
      <c r="C6" s="11"/>
      <c r="D6" s="11"/>
      <c r="E6" s="11"/>
      <c r="F6" s="11"/>
      <c r="G6" s="11"/>
      <c r="H6" s="11"/>
      <c r="I6" s="11"/>
      <c r="J6" s="11"/>
      <c r="O6" s="23" t="s">
        <v>170</v>
      </c>
    </row>
    <row r="7" spans="1:15" ht="6" customHeight="1" x14ac:dyDescent="0.2"/>
    <row r="8" spans="1:15" ht="14.1" customHeight="1" x14ac:dyDescent="0.2">
      <c r="A8" s="36" t="s">
        <v>165</v>
      </c>
      <c r="B8" s="1"/>
      <c r="C8" s="39" t="s">
        <v>8</v>
      </c>
      <c r="D8" s="40"/>
      <c r="E8" s="40"/>
      <c r="F8" s="41"/>
      <c r="G8" s="39" t="s">
        <v>8</v>
      </c>
      <c r="H8" s="40"/>
      <c r="I8" s="40"/>
      <c r="J8" s="40"/>
      <c r="K8" s="40"/>
      <c r="L8" s="40"/>
      <c r="M8" s="40"/>
      <c r="N8" s="41"/>
      <c r="O8" s="42" t="s">
        <v>164</v>
      </c>
    </row>
    <row r="9" spans="1:15" ht="14.1" customHeight="1" x14ac:dyDescent="0.2">
      <c r="A9" s="37"/>
      <c r="B9" s="2"/>
      <c r="C9" s="45" t="s">
        <v>161</v>
      </c>
      <c r="D9" s="46"/>
      <c r="E9" s="46"/>
      <c r="F9" s="47"/>
      <c r="G9" s="45" t="s">
        <v>161</v>
      </c>
      <c r="H9" s="46"/>
      <c r="I9" s="46"/>
      <c r="J9" s="46"/>
      <c r="K9" s="46"/>
      <c r="L9" s="46"/>
      <c r="M9" s="46"/>
      <c r="N9" s="47"/>
      <c r="O9" s="43"/>
    </row>
    <row r="10" spans="1:15" ht="14.1" customHeight="1" x14ac:dyDescent="0.2">
      <c r="A10" s="37"/>
      <c r="B10" s="2"/>
      <c r="C10" s="48" t="s">
        <v>158</v>
      </c>
      <c r="D10" s="49"/>
      <c r="E10" s="49"/>
      <c r="F10" s="50"/>
      <c r="G10" s="48" t="s">
        <v>158</v>
      </c>
      <c r="H10" s="49"/>
      <c r="I10" s="49"/>
      <c r="J10" s="49"/>
      <c r="K10" s="49"/>
      <c r="L10" s="49"/>
      <c r="M10" s="49"/>
      <c r="N10" s="50"/>
      <c r="O10" s="43"/>
    </row>
    <row r="11" spans="1:15" ht="14.1" customHeight="1" x14ac:dyDescent="0.2">
      <c r="A11" s="37"/>
      <c r="B11" s="3" t="s">
        <v>1</v>
      </c>
      <c r="C11" s="51" t="s">
        <v>167</v>
      </c>
      <c r="D11" s="52"/>
      <c r="E11" s="52"/>
      <c r="F11" s="53"/>
      <c r="G11" s="51" t="s">
        <v>167</v>
      </c>
      <c r="H11" s="52"/>
      <c r="I11" s="52"/>
      <c r="J11" s="52"/>
      <c r="K11" s="52"/>
      <c r="L11" s="52"/>
      <c r="M11" s="52"/>
      <c r="N11" s="53"/>
      <c r="O11" s="43"/>
    </row>
    <row r="12" spans="1:15" ht="14.1" customHeight="1" x14ac:dyDescent="0.2">
      <c r="A12" s="37"/>
      <c r="B12" s="2"/>
      <c r="C12" s="54" t="s">
        <v>153</v>
      </c>
      <c r="D12" s="29" t="s">
        <v>2</v>
      </c>
      <c r="E12" s="30"/>
      <c r="F12" s="54" t="s">
        <v>152</v>
      </c>
      <c r="G12" s="54" t="s">
        <v>153</v>
      </c>
      <c r="H12" s="29" t="s">
        <v>160</v>
      </c>
      <c r="I12" s="30"/>
      <c r="J12" s="31" t="s">
        <v>152</v>
      </c>
      <c r="K12" s="54" t="s">
        <v>153</v>
      </c>
      <c r="L12" s="29" t="s">
        <v>163</v>
      </c>
      <c r="M12" s="30"/>
      <c r="N12" s="31" t="s">
        <v>152</v>
      </c>
      <c r="O12" s="43"/>
    </row>
    <row r="13" spans="1:15" ht="14.1" customHeight="1" x14ac:dyDescent="0.2">
      <c r="A13" s="37"/>
      <c r="B13" s="2"/>
      <c r="C13" s="55"/>
      <c r="D13" s="34" t="s">
        <v>3</v>
      </c>
      <c r="E13" s="34" t="s">
        <v>166</v>
      </c>
      <c r="F13" s="55"/>
      <c r="G13" s="55"/>
      <c r="H13" s="34" t="s">
        <v>3</v>
      </c>
      <c r="I13" s="34" t="s">
        <v>166</v>
      </c>
      <c r="J13" s="32"/>
      <c r="K13" s="55"/>
      <c r="L13" s="34" t="s">
        <v>3</v>
      </c>
      <c r="M13" s="34" t="s">
        <v>166</v>
      </c>
      <c r="N13" s="32"/>
      <c r="O13" s="43"/>
    </row>
    <row r="14" spans="1:15" ht="14.1" customHeight="1" x14ac:dyDescent="0.2">
      <c r="A14" s="38"/>
      <c r="B14" s="4"/>
      <c r="C14" s="56"/>
      <c r="D14" s="35"/>
      <c r="E14" s="35"/>
      <c r="F14" s="56"/>
      <c r="G14" s="56"/>
      <c r="H14" s="35"/>
      <c r="I14" s="35"/>
      <c r="J14" s="33"/>
      <c r="K14" s="56"/>
      <c r="L14" s="35"/>
      <c r="M14" s="35"/>
      <c r="N14" s="33"/>
      <c r="O14" s="44"/>
    </row>
    <row r="15" spans="1:15" ht="6" customHeight="1" x14ac:dyDescent="0.2">
      <c r="A15" s="24"/>
      <c r="B15" s="14"/>
      <c r="C15" s="9"/>
      <c r="D15" s="9"/>
      <c r="E15" s="9"/>
      <c r="F15" s="9"/>
      <c r="G15" s="9"/>
      <c r="H15" s="9"/>
      <c r="I15" s="9"/>
      <c r="J15" s="12"/>
      <c r="K15" s="9"/>
      <c r="L15" s="9"/>
      <c r="M15" s="9"/>
      <c r="N15" s="12"/>
      <c r="O15" s="27"/>
    </row>
    <row r="16" spans="1:15" ht="12.75" customHeight="1" x14ac:dyDescent="0.2">
      <c r="A16" s="25">
        <v>1</v>
      </c>
      <c r="B16" s="15" t="s">
        <v>9</v>
      </c>
      <c r="C16" s="59">
        <f t="shared" ref="C16:N16" si="0">SUM(C17+C26+C56+C106)</f>
        <v>100792.86287591</v>
      </c>
      <c r="D16" s="59">
        <f t="shared" si="0"/>
        <v>1131.8487438299999</v>
      </c>
      <c r="E16" s="59">
        <f t="shared" si="0"/>
        <v>7.6607194500000002</v>
      </c>
      <c r="F16" s="59">
        <f t="shared" si="0"/>
        <v>101932.37233919001</v>
      </c>
      <c r="G16" s="59">
        <f t="shared" si="0"/>
        <v>101932.37233919001</v>
      </c>
      <c r="H16" s="59">
        <f t="shared" si="0"/>
        <v>306.17597974999899</v>
      </c>
      <c r="I16" s="59">
        <f t="shared" si="0"/>
        <v>-9.6236271519999992</v>
      </c>
      <c r="J16" s="60">
        <f t="shared" si="0"/>
        <v>102228.92469178801</v>
      </c>
      <c r="K16" s="59">
        <f t="shared" si="0"/>
        <v>102228.92469178801</v>
      </c>
      <c r="L16" s="59">
        <f t="shared" si="0"/>
        <v>940.22456906000036</v>
      </c>
      <c r="M16" s="59">
        <f t="shared" si="0"/>
        <v>58.498234940000003</v>
      </c>
      <c r="N16" s="60">
        <f t="shared" si="0"/>
        <v>103227.64749578801</v>
      </c>
      <c r="O16" s="28">
        <v>1</v>
      </c>
    </row>
    <row r="17" spans="1:15" ht="12.75" customHeight="1" x14ac:dyDescent="0.2">
      <c r="A17" s="25">
        <v>2</v>
      </c>
      <c r="B17" s="15" t="s">
        <v>10</v>
      </c>
      <c r="C17" s="59">
        <f>SUM(C18+C25)</f>
        <v>6684.2419115499988</v>
      </c>
      <c r="D17" s="59">
        <f t="shared" ref="D17:J17" si="1">SUM(D18+D25)</f>
        <v>103.20899818000001</v>
      </c>
      <c r="E17" s="59">
        <f t="shared" si="1"/>
        <v>0</v>
      </c>
      <c r="F17" s="59">
        <f t="shared" si="1"/>
        <v>6787.4509097299988</v>
      </c>
      <c r="G17" s="59">
        <f>SUM(G18+G25)</f>
        <v>6787.4509097299988</v>
      </c>
      <c r="H17" s="59">
        <f t="shared" ref="H17:I17" si="2">SUM(H18+H25)</f>
        <v>94.670386329999999</v>
      </c>
      <c r="I17" s="59">
        <f t="shared" si="2"/>
        <v>0</v>
      </c>
      <c r="J17" s="60">
        <f t="shared" si="1"/>
        <v>6882.1212960599987</v>
      </c>
      <c r="K17" s="59">
        <f>SUM(K18+K25)</f>
        <v>6882.1212960599987</v>
      </c>
      <c r="L17" s="59">
        <f t="shared" ref="L17:N17" si="3">SUM(L18+L25)</f>
        <v>52.042598840000004</v>
      </c>
      <c r="M17" s="59">
        <f t="shared" si="3"/>
        <v>0</v>
      </c>
      <c r="N17" s="60">
        <f t="shared" si="3"/>
        <v>6934.1638948999989</v>
      </c>
      <c r="O17" s="28">
        <v>2</v>
      </c>
    </row>
    <row r="18" spans="1:15" ht="12.75" customHeight="1" x14ac:dyDescent="0.2">
      <c r="A18" s="25">
        <v>3</v>
      </c>
      <c r="B18" s="15" t="s">
        <v>11</v>
      </c>
      <c r="C18" s="59">
        <f>SUM(C19)</f>
        <v>6684.2419115499988</v>
      </c>
      <c r="D18" s="59">
        <f t="shared" ref="D18:N18" si="4">SUM(D19)</f>
        <v>103.20899818000001</v>
      </c>
      <c r="E18" s="59">
        <f t="shared" si="4"/>
        <v>0</v>
      </c>
      <c r="F18" s="59">
        <f t="shared" si="4"/>
        <v>6787.4509097299988</v>
      </c>
      <c r="G18" s="59">
        <f>SUM(G19)</f>
        <v>6787.4509097299988</v>
      </c>
      <c r="H18" s="59">
        <f t="shared" si="4"/>
        <v>94.670386329999999</v>
      </c>
      <c r="I18" s="59">
        <f t="shared" si="4"/>
        <v>0</v>
      </c>
      <c r="J18" s="60">
        <f t="shared" si="4"/>
        <v>6882.1212960599987</v>
      </c>
      <c r="K18" s="59">
        <f>SUM(K19)</f>
        <v>6882.1212960599987</v>
      </c>
      <c r="L18" s="59">
        <f t="shared" si="4"/>
        <v>52.042598840000004</v>
      </c>
      <c r="M18" s="59">
        <f t="shared" si="4"/>
        <v>0</v>
      </c>
      <c r="N18" s="60">
        <f t="shared" si="4"/>
        <v>6934.1638948999989</v>
      </c>
      <c r="O18" s="28">
        <v>3</v>
      </c>
    </row>
    <row r="19" spans="1:15" ht="12.75" customHeight="1" x14ac:dyDescent="0.2">
      <c r="A19" s="25">
        <v>4</v>
      </c>
      <c r="B19" s="16" t="s">
        <v>12</v>
      </c>
      <c r="C19" s="5">
        <f>SUM(C20+C21+C22+C23)</f>
        <v>6684.2419115499988</v>
      </c>
      <c r="D19" s="5">
        <f t="shared" ref="D19:J19" si="5">SUM(D20+D21+D22+D23)</f>
        <v>103.20899818000001</v>
      </c>
      <c r="E19" s="5">
        <f t="shared" si="5"/>
        <v>0</v>
      </c>
      <c r="F19" s="5">
        <f t="shared" si="5"/>
        <v>6787.4509097299988</v>
      </c>
      <c r="G19" s="5">
        <f>SUM(G20+G21+G22+G23)</f>
        <v>6787.4509097299988</v>
      </c>
      <c r="H19" s="5">
        <f t="shared" ref="H19:I19" si="6">SUM(H20+H21+H22+H23)</f>
        <v>94.670386329999999</v>
      </c>
      <c r="I19" s="5">
        <f t="shared" si="6"/>
        <v>0</v>
      </c>
      <c r="J19" s="61">
        <f t="shared" si="5"/>
        <v>6882.1212960599987</v>
      </c>
      <c r="K19" s="5">
        <f>SUM(K20+K21+K22+K23)</f>
        <v>6882.1212960599987</v>
      </c>
      <c r="L19" s="5">
        <f t="shared" ref="L19:N19" si="7">SUM(L20+L21+L22+L23)</f>
        <v>52.042598840000004</v>
      </c>
      <c r="M19" s="5">
        <f t="shared" si="7"/>
        <v>0</v>
      </c>
      <c r="N19" s="61">
        <f t="shared" si="7"/>
        <v>6934.1638948999989</v>
      </c>
      <c r="O19" s="28">
        <v>4</v>
      </c>
    </row>
    <row r="20" spans="1:15" ht="12.6" customHeight="1" x14ac:dyDescent="0.2">
      <c r="A20" s="25">
        <v>5</v>
      </c>
      <c r="B20" s="16" t="s">
        <v>13</v>
      </c>
      <c r="C20" s="5">
        <v>4029.5346565299983</v>
      </c>
      <c r="D20" s="5">
        <v>101.72264348</v>
      </c>
      <c r="E20" s="5">
        <v>0</v>
      </c>
      <c r="F20" s="5">
        <f t="shared" ref="F20:F25" si="8">SUM(C20+D20+E20)</f>
        <v>4131.2573000099983</v>
      </c>
      <c r="G20" s="5">
        <f>SUM(F20)</f>
        <v>4131.2573000099983</v>
      </c>
      <c r="H20" s="5">
        <v>97.829570669999995</v>
      </c>
      <c r="I20" s="5">
        <v>0</v>
      </c>
      <c r="J20" s="61">
        <f t="shared" ref="J20:J25" si="9">SUM(G20+H20+I20)</f>
        <v>4229.0868706799984</v>
      </c>
      <c r="K20" s="5">
        <f>SUM(J20)</f>
        <v>4229.0868706799984</v>
      </c>
      <c r="L20" s="5">
        <v>50.537183429999999</v>
      </c>
      <c r="M20" s="5">
        <v>0</v>
      </c>
      <c r="N20" s="61">
        <f t="shared" ref="N20:N25" si="10">SUM(K20+L20+M20)</f>
        <v>4279.6240541099987</v>
      </c>
      <c r="O20" s="28">
        <v>5</v>
      </c>
    </row>
    <row r="21" spans="1:15" ht="12.6" customHeight="1" x14ac:dyDescent="0.2">
      <c r="A21" s="25">
        <v>6</v>
      </c>
      <c r="B21" s="15" t="s">
        <v>14</v>
      </c>
      <c r="C21" s="5">
        <v>1736.4662679799999</v>
      </c>
      <c r="D21" s="5">
        <v>1.4863546999999999</v>
      </c>
      <c r="E21" s="5">
        <v>0</v>
      </c>
      <c r="F21" s="5">
        <f t="shared" si="8"/>
        <v>1737.9526226799999</v>
      </c>
      <c r="G21" s="5">
        <f t="shared" ref="G21:G25" si="11">SUM(F21)</f>
        <v>1737.9526226799999</v>
      </c>
      <c r="H21" s="5">
        <v>-3.1591843399999999</v>
      </c>
      <c r="I21" s="5">
        <v>0</v>
      </c>
      <c r="J21" s="61">
        <f t="shared" si="9"/>
        <v>1734.79343834</v>
      </c>
      <c r="K21" s="5">
        <f t="shared" ref="K21:K25" si="12">SUM(J21)</f>
        <v>1734.79343834</v>
      </c>
      <c r="L21" s="5">
        <v>1.5154154099999999</v>
      </c>
      <c r="M21" s="5">
        <v>0</v>
      </c>
      <c r="N21" s="61">
        <f t="shared" si="10"/>
        <v>1736.30885375</v>
      </c>
      <c r="O21" s="28">
        <v>6</v>
      </c>
    </row>
    <row r="22" spans="1:15" ht="12.6" customHeight="1" x14ac:dyDescent="0.2">
      <c r="A22" s="25">
        <v>7</v>
      </c>
      <c r="B22" s="16" t="s">
        <v>15</v>
      </c>
      <c r="C22" s="5">
        <v>244.30649916999985</v>
      </c>
      <c r="D22" s="5">
        <v>0</v>
      </c>
      <c r="E22" s="5">
        <v>0</v>
      </c>
      <c r="F22" s="5">
        <f t="shared" si="8"/>
        <v>244.30649916999985</v>
      </c>
      <c r="G22" s="5">
        <f t="shared" si="11"/>
        <v>244.30649916999985</v>
      </c>
      <c r="H22" s="5">
        <v>0</v>
      </c>
      <c r="I22" s="5">
        <v>0</v>
      </c>
      <c r="J22" s="61">
        <f t="shared" si="9"/>
        <v>244.30649916999985</v>
      </c>
      <c r="K22" s="5">
        <f t="shared" si="12"/>
        <v>244.30649916999985</v>
      </c>
      <c r="L22" s="5">
        <v>-0.01</v>
      </c>
      <c r="M22" s="5">
        <v>0</v>
      </c>
      <c r="N22" s="61">
        <f t="shared" si="10"/>
        <v>244.29649916999986</v>
      </c>
      <c r="O22" s="28">
        <v>7</v>
      </c>
    </row>
    <row r="23" spans="1:15" ht="12.6" customHeight="1" x14ac:dyDescent="0.2">
      <c r="A23" s="25">
        <v>8</v>
      </c>
      <c r="B23" s="16" t="s">
        <v>16</v>
      </c>
      <c r="C23" s="5">
        <v>673.93448787000011</v>
      </c>
      <c r="D23" s="5">
        <v>0</v>
      </c>
      <c r="E23" s="5">
        <v>0</v>
      </c>
      <c r="F23" s="5">
        <f t="shared" si="8"/>
        <v>673.93448787000011</v>
      </c>
      <c r="G23" s="5">
        <f t="shared" si="11"/>
        <v>673.93448787000011</v>
      </c>
      <c r="H23" s="5">
        <v>0</v>
      </c>
      <c r="I23" s="5">
        <v>0</v>
      </c>
      <c r="J23" s="61">
        <f t="shared" si="9"/>
        <v>673.93448787000011</v>
      </c>
      <c r="K23" s="5">
        <f t="shared" si="12"/>
        <v>673.93448787000011</v>
      </c>
      <c r="L23" s="5">
        <v>0</v>
      </c>
      <c r="M23" s="5">
        <v>0</v>
      </c>
      <c r="N23" s="61">
        <f t="shared" si="10"/>
        <v>673.93448787000011</v>
      </c>
      <c r="O23" s="28">
        <v>8</v>
      </c>
    </row>
    <row r="24" spans="1:15" ht="12.6" customHeight="1" x14ac:dyDescent="0.2">
      <c r="A24" s="25">
        <v>9</v>
      </c>
      <c r="B24" s="15" t="s">
        <v>17</v>
      </c>
      <c r="C24" s="6">
        <v>0</v>
      </c>
      <c r="D24" s="6">
        <v>0</v>
      </c>
      <c r="E24" s="6">
        <v>0</v>
      </c>
      <c r="F24" s="5">
        <f t="shared" si="8"/>
        <v>0</v>
      </c>
      <c r="G24" s="5">
        <f t="shared" si="11"/>
        <v>0</v>
      </c>
      <c r="H24" s="6">
        <v>0</v>
      </c>
      <c r="I24" s="6">
        <v>0</v>
      </c>
      <c r="J24" s="61">
        <f t="shared" si="9"/>
        <v>0</v>
      </c>
      <c r="K24" s="5">
        <f t="shared" si="12"/>
        <v>0</v>
      </c>
      <c r="L24" s="6">
        <v>0</v>
      </c>
      <c r="M24" s="6">
        <v>0</v>
      </c>
      <c r="N24" s="61">
        <f t="shared" si="10"/>
        <v>0</v>
      </c>
      <c r="O24" s="28">
        <v>9</v>
      </c>
    </row>
    <row r="25" spans="1:15" ht="12.75" customHeight="1" x14ac:dyDescent="0.2">
      <c r="A25" s="25">
        <v>10</v>
      </c>
      <c r="B25" s="15" t="s">
        <v>18</v>
      </c>
      <c r="C25" s="7">
        <v>0</v>
      </c>
      <c r="D25" s="7">
        <v>0</v>
      </c>
      <c r="E25" s="7">
        <v>0</v>
      </c>
      <c r="F25" s="59">
        <f t="shared" si="8"/>
        <v>0</v>
      </c>
      <c r="G25" s="59">
        <f t="shared" si="11"/>
        <v>0</v>
      </c>
      <c r="H25" s="7">
        <v>0</v>
      </c>
      <c r="I25" s="7">
        <v>0</v>
      </c>
      <c r="J25" s="60">
        <f t="shared" si="9"/>
        <v>0</v>
      </c>
      <c r="K25" s="59">
        <f t="shared" si="12"/>
        <v>0</v>
      </c>
      <c r="L25" s="7">
        <v>0</v>
      </c>
      <c r="M25" s="7">
        <v>0</v>
      </c>
      <c r="N25" s="60">
        <f t="shared" si="10"/>
        <v>0</v>
      </c>
      <c r="O25" s="28">
        <v>10</v>
      </c>
    </row>
    <row r="26" spans="1:15" ht="12.75" customHeight="1" x14ac:dyDescent="0.2">
      <c r="A26" s="25">
        <v>11</v>
      </c>
      <c r="B26" s="15" t="s">
        <v>19</v>
      </c>
      <c r="C26" s="59">
        <f>SUM(C27+C34)</f>
        <v>22707.620779179997</v>
      </c>
      <c r="D26" s="59">
        <f>SUM(D27+D34)</f>
        <v>1997.46564814</v>
      </c>
      <c r="E26" s="59">
        <f>SUM(E27+E34)</f>
        <v>15.710980129999999</v>
      </c>
      <c r="F26" s="59">
        <f t="shared" ref="F26:J26" si="13">SUM(F27+F34)</f>
        <v>24720.797407449998</v>
      </c>
      <c r="G26" s="59">
        <f>SUM(G27+G34)</f>
        <v>24720.797407449998</v>
      </c>
      <c r="H26" s="59">
        <f>SUM(H27+H34)</f>
        <v>1071.8758011699999</v>
      </c>
      <c r="I26" s="59">
        <f>SUM(I27+I34)</f>
        <v>-5.6867889299999996</v>
      </c>
      <c r="J26" s="60">
        <f t="shared" si="13"/>
        <v>25786.986419689998</v>
      </c>
      <c r="K26" s="59">
        <f>SUM(K27+K34)</f>
        <v>25786.986419689998</v>
      </c>
      <c r="L26" s="59">
        <f>SUM(L27+L34)</f>
        <v>-924.83004798999991</v>
      </c>
      <c r="M26" s="59">
        <f>SUM(M27+M34)</f>
        <v>40.125867489999997</v>
      </c>
      <c r="N26" s="60">
        <f t="shared" ref="N26" si="14">SUM(N27+N34)</f>
        <v>24902.282239190001</v>
      </c>
      <c r="O26" s="28">
        <v>11</v>
      </c>
    </row>
    <row r="27" spans="1:15" ht="12.75" customHeight="1" x14ac:dyDescent="0.2">
      <c r="A27" s="25">
        <v>12</v>
      </c>
      <c r="B27" s="15" t="s">
        <v>20</v>
      </c>
      <c r="C27" s="59">
        <f>SUM(C28+C29+C30+C31)</f>
        <v>2089.0935521100009</v>
      </c>
      <c r="D27" s="59">
        <f>SUM(D28+D29+D30+D31)</f>
        <v>35.31481599</v>
      </c>
      <c r="E27" s="59">
        <f>SUM(E28+E29+E30+E31)</f>
        <v>0</v>
      </c>
      <c r="F27" s="59">
        <f t="shared" ref="F27:J27" si="15">SUM(F28+F29+F30+F31)</f>
        <v>2124.4083681000011</v>
      </c>
      <c r="G27" s="59">
        <f>SUM(G28+G29+G30+G31)</f>
        <v>2124.4083681000011</v>
      </c>
      <c r="H27" s="59">
        <f>SUM(H28+H29+H30+H31)</f>
        <v>371.95803419999999</v>
      </c>
      <c r="I27" s="59">
        <f>SUM(I28+I29+I30+I31)</f>
        <v>0</v>
      </c>
      <c r="J27" s="60">
        <f t="shared" si="15"/>
        <v>2496.366402300001</v>
      </c>
      <c r="K27" s="59">
        <f>SUM(K28+K29+K30+K31)</f>
        <v>2496.366402300001</v>
      </c>
      <c r="L27" s="59">
        <f>SUM(L28+L29+L30+L31)</f>
        <v>9.2359509899999992</v>
      </c>
      <c r="M27" s="59">
        <f>SUM(M28+M29+M30+M31)</f>
        <v>0</v>
      </c>
      <c r="N27" s="60">
        <f t="shared" ref="N27" si="16">SUM(N28+N29+N30+N31)</f>
        <v>2505.6023532900008</v>
      </c>
      <c r="O27" s="28">
        <v>12</v>
      </c>
    </row>
    <row r="28" spans="1:15" ht="12.6" customHeight="1" x14ac:dyDescent="0.2">
      <c r="A28" s="25">
        <v>13</v>
      </c>
      <c r="B28" s="16" t="s">
        <v>21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17">SUM(F28)</f>
        <v>0</v>
      </c>
      <c r="H28" s="6">
        <v>0</v>
      </c>
      <c r="I28" s="6">
        <v>0</v>
      </c>
      <c r="J28" s="61">
        <f>SUM(G28+H28+I28)</f>
        <v>0</v>
      </c>
      <c r="K28" s="5">
        <f t="shared" ref="K28:K30" si="18">SUM(J28)</f>
        <v>0</v>
      </c>
      <c r="L28" s="6">
        <v>0</v>
      </c>
      <c r="M28" s="6">
        <v>0</v>
      </c>
      <c r="N28" s="61">
        <f>SUM(K28+L28+M28)</f>
        <v>0</v>
      </c>
      <c r="O28" s="28">
        <v>13</v>
      </c>
    </row>
    <row r="29" spans="1:15" ht="12.75" customHeight="1" x14ac:dyDescent="0.2">
      <c r="A29" s="25">
        <v>14</v>
      </c>
      <c r="B29" s="15" t="s">
        <v>22</v>
      </c>
      <c r="C29" s="5">
        <v>271.9174816100001</v>
      </c>
      <c r="D29" s="5">
        <v>32.443178719999999</v>
      </c>
      <c r="E29" s="5">
        <v>0</v>
      </c>
      <c r="F29" s="5">
        <f>SUM(C29+D29+E29)</f>
        <v>304.36066033000009</v>
      </c>
      <c r="G29" s="5">
        <f t="shared" si="17"/>
        <v>304.36066033000009</v>
      </c>
      <c r="H29" s="5">
        <v>7.4579316899999997</v>
      </c>
      <c r="I29" s="5">
        <v>0</v>
      </c>
      <c r="J29" s="61">
        <f>SUM(G29+H29+I29)</f>
        <v>311.8185920200001</v>
      </c>
      <c r="K29" s="5">
        <f t="shared" si="18"/>
        <v>311.8185920200001</v>
      </c>
      <c r="L29" s="5">
        <v>12.88361694</v>
      </c>
      <c r="M29" s="5">
        <v>0</v>
      </c>
      <c r="N29" s="61">
        <f>SUM(K29+L29+M29)</f>
        <v>324.70220896000012</v>
      </c>
      <c r="O29" s="28">
        <v>14</v>
      </c>
    </row>
    <row r="30" spans="1:15" ht="12.6" customHeight="1" x14ac:dyDescent="0.2">
      <c r="A30" s="25">
        <v>15</v>
      </c>
      <c r="B30" s="16" t="s">
        <v>23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17"/>
        <v>0</v>
      </c>
      <c r="H30" s="6">
        <v>0</v>
      </c>
      <c r="I30" s="6">
        <v>0</v>
      </c>
      <c r="J30" s="61">
        <f>SUM(G30+H30+I30)</f>
        <v>0</v>
      </c>
      <c r="K30" s="5">
        <f t="shared" si="18"/>
        <v>0</v>
      </c>
      <c r="L30" s="6">
        <v>0</v>
      </c>
      <c r="M30" s="6">
        <v>0</v>
      </c>
      <c r="N30" s="61">
        <f>SUM(K30+L30+M30)</f>
        <v>0</v>
      </c>
      <c r="O30" s="28">
        <v>15</v>
      </c>
    </row>
    <row r="31" spans="1:15" ht="12.75" customHeight="1" x14ac:dyDescent="0.2">
      <c r="A31" s="25">
        <v>16</v>
      </c>
      <c r="B31" s="16" t="s">
        <v>24</v>
      </c>
      <c r="C31" s="5">
        <f>SUM(C32+C33)</f>
        <v>1817.1760705000008</v>
      </c>
      <c r="D31" s="5">
        <f>SUM(D32+D33)</f>
        <v>2.8716372699999999</v>
      </c>
      <c r="E31" s="5">
        <f>SUM(E32+E33)</f>
        <v>0</v>
      </c>
      <c r="F31" s="5">
        <f t="shared" ref="F31:J31" si="19">SUM(F32+F33)</f>
        <v>1820.0477077700009</v>
      </c>
      <c r="G31" s="5">
        <f>SUM(G32+G33)</f>
        <v>1820.0477077700009</v>
      </c>
      <c r="H31" s="5">
        <f>SUM(H32+H33)</f>
        <v>364.50010250999998</v>
      </c>
      <c r="I31" s="5">
        <f>SUM(I32+I33)</f>
        <v>0</v>
      </c>
      <c r="J31" s="61">
        <f t="shared" si="19"/>
        <v>2184.5478102800007</v>
      </c>
      <c r="K31" s="5">
        <f>SUM(K32+K33)</f>
        <v>2184.5478102800007</v>
      </c>
      <c r="L31" s="5">
        <f>SUM(L32+L33)</f>
        <v>-3.6476659499999999</v>
      </c>
      <c r="M31" s="5">
        <f>SUM(M32+M33)</f>
        <v>0</v>
      </c>
      <c r="N31" s="61">
        <f t="shared" ref="N31" si="20">SUM(N32+N33)</f>
        <v>2180.9001443300008</v>
      </c>
      <c r="O31" s="28">
        <v>16</v>
      </c>
    </row>
    <row r="32" spans="1:15" ht="12.6" customHeight="1" x14ac:dyDescent="0.2">
      <c r="A32" s="25">
        <v>17</v>
      </c>
      <c r="B32" s="15" t="s">
        <v>15</v>
      </c>
      <c r="C32" s="5">
        <v>13.917054000000013</v>
      </c>
      <c r="D32" s="5">
        <v>0</v>
      </c>
      <c r="E32" s="5">
        <v>0</v>
      </c>
      <c r="F32" s="5">
        <f>SUM(C32+D32+E32)</f>
        <v>13.917054000000013</v>
      </c>
      <c r="G32" s="5">
        <f t="shared" ref="G32:G33" si="21">SUM(F32)</f>
        <v>13.917054000000013</v>
      </c>
      <c r="H32" s="5">
        <v>0</v>
      </c>
      <c r="I32" s="5">
        <v>0</v>
      </c>
      <c r="J32" s="61">
        <f>SUM(G32+H32+I32)</f>
        <v>13.917054000000013</v>
      </c>
      <c r="K32" s="5">
        <f t="shared" ref="K32:K33" si="22">SUM(J32)</f>
        <v>13.917054000000013</v>
      </c>
      <c r="L32" s="5">
        <v>0</v>
      </c>
      <c r="M32" s="5">
        <v>0</v>
      </c>
      <c r="N32" s="61">
        <f>SUM(K32+L32+M32)</f>
        <v>13.917054000000013</v>
      </c>
      <c r="O32" s="28">
        <v>17</v>
      </c>
    </row>
    <row r="33" spans="1:15" ht="12.6" customHeight="1" x14ac:dyDescent="0.2">
      <c r="A33" s="25">
        <v>18</v>
      </c>
      <c r="B33" s="16" t="s">
        <v>16</v>
      </c>
      <c r="C33" s="5">
        <v>1803.2590165000008</v>
      </c>
      <c r="D33" s="5">
        <v>2.8716372699999999</v>
      </c>
      <c r="E33" s="5">
        <v>0</v>
      </c>
      <c r="F33" s="5">
        <f>SUM(C33+D33+E33)</f>
        <v>1806.1306537700009</v>
      </c>
      <c r="G33" s="5">
        <f t="shared" si="21"/>
        <v>1806.1306537700009</v>
      </c>
      <c r="H33" s="5">
        <v>364.50010250999998</v>
      </c>
      <c r="I33" s="5">
        <v>0</v>
      </c>
      <c r="J33" s="61">
        <f>SUM(G33+H33+I33)</f>
        <v>2170.6307562800007</v>
      </c>
      <c r="K33" s="5">
        <f t="shared" si="22"/>
        <v>2170.6307562800007</v>
      </c>
      <c r="L33" s="5">
        <v>-3.6476659499999999</v>
      </c>
      <c r="M33" s="5">
        <v>0</v>
      </c>
      <c r="N33" s="61">
        <f>SUM(K33+L33+M33)</f>
        <v>2166.9830903300008</v>
      </c>
      <c r="O33" s="28">
        <v>18</v>
      </c>
    </row>
    <row r="34" spans="1:15" ht="12.75" customHeight="1" x14ac:dyDescent="0.2">
      <c r="A34" s="25">
        <v>19</v>
      </c>
      <c r="B34" s="17" t="s">
        <v>25</v>
      </c>
      <c r="C34" s="59">
        <f>SUM(C35+C44+C49)</f>
        <v>20618.527227069997</v>
      </c>
      <c r="D34" s="59">
        <f>SUM(D35+D44+D49)</f>
        <v>1962.15083215</v>
      </c>
      <c r="E34" s="59">
        <f>SUM(E35+E44+E49)</f>
        <v>15.710980129999999</v>
      </c>
      <c r="F34" s="59">
        <f t="shared" ref="F34:J34" si="23">SUM(F35+F44+F49)</f>
        <v>22596.389039349997</v>
      </c>
      <c r="G34" s="59">
        <f>SUM(G35+G44+G49)</f>
        <v>22596.389039349997</v>
      </c>
      <c r="H34" s="59">
        <f>SUM(H35+H44+H49)</f>
        <v>699.91776696999989</v>
      </c>
      <c r="I34" s="59">
        <f>SUM(I35+I44+I49)</f>
        <v>-5.6867889299999996</v>
      </c>
      <c r="J34" s="60">
        <f t="shared" si="23"/>
        <v>23290.620017389996</v>
      </c>
      <c r="K34" s="59">
        <f>SUM(K35+K44+K49)</f>
        <v>23290.620017389996</v>
      </c>
      <c r="L34" s="59">
        <f>SUM(L35+L44+L49)</f>
        <v>-934.0659989799999</v>
      </c>
      <c r="M34" s="59">
        <f>SUM(M35+M44+M49)</f>
        <v>40.125867489999997</v>
      </c>
      <c r="N34" s="60">
        <f t="shared" ref="N34" si="24">SUM(N35+N44+N49)</f>
        <v>22396.679885900001</v>
      </c>
      <c r="O34" s="28">
        <v>19</v>
      </c>
    </row>
    <row r="35" spans="1:15" ht="12.75" customHeight="1" x14ac:dyDescent="0.2">
      <c r="A35" s="25">
        <v>20</v>
      </c>
      <c r="B35" s="15" t="s">
        <v>26</v>
      </c>
      <c r="C35" s="5">
        <f>SUM(C36+C37+C38+C41)</f>
        <v>18723.780019179998</v>
      </c>
      <c r="D35" s="5">
        <f>SUM(D36+D37+D38+D41)</f>
        <v>1668.11871116</v>
      </c>
      <c r="E35" s="5">
        <f>SUM(E36+E37+E38+E41)</f>
        <v>15.710980129999999</v>
      </c>
      <c r="F35" s="5">
        <f t="shared" ref="F35:J35" si="25">SUM(F36+F37+F38+F41)</f>
        <v>20407.609710469998</v>
      </c>
      <c r="G35" s="5">
        <f>SUM(G36+G37+G38+G41)</f>
        <v>20407.609710469998</v>
      </c>
      <c r="H35" s="5">
        <f>SUM(H36+H37+H38+H41)</f>
        <v>1174.0236145399999</v>
      </c>
      <c r="I35" s="5">
        <f>SUM(I36+I37+I38+I41)</f>
        <v>-5.6867889299999996</v>
      </c>
      <c r="J35" s="61">
        <f t="shared" si="25"/>
        <v>21575.946536079999</v>
      </c>
      <c r="K35" s="5">
        <f>SUM(K36+K37+K38+K41)</f>
        <v>21575.946536079999</v>
      </c>
      <c r="L35" s="5">
        <f>SUM(L36+L37+L38+L41)</f>
        <v>-842.95342636999999</v>
      </c>
      <c r="M35" s="5">
        <f>SUM(M36+M37+M38+M41)</f>
        <v>40.125867489999997</v>
      </c>
      <c r="N35" s="61">
        <f t="shared" ref="N35" si="26">SUM(N36+N37+N38+N41)</f>
        <v>20773.1189772</v>
      </c>
      <c r="O35" s="28">
        <v>20</v>
      </c>
    </row>
    <row r="36" spans="1:15" ht="12.6" customHeight="1" x14ac:dyDescent="0.2">
      <c r="A36" s="25">
        <v>21</v>
      </c>
      <c r="B36" s="16" t="s">
        <v>27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27">SUM(F36)</f>
        <v>0</v>
      </c>
      <c r="H36" s="6">
        <v>0</v>
      </c>
      <c r="I36" s="6">
        <v>0</v>
      </c>
      <c r="J36" s="61">
        <f>SUM(G36+H36+I36)</f>
        <v>0</v>
      </c>
      <c r="K36" s="5">
        <f t="shared" ref="K36:K37" si="28">SUM(J36)</f>
        <v>0</v>
      </c>
      <c r="L36" s="6">
        <v>0</v>
      </c>
      <c r="M36" s="6">
        <v>0</v>
      </c>
      <c r="N36" s="61">
        <f>SUM(K36+L36+M36)</f>
        <v>0</v>
      </c>
      <c r="O36" s="28">
        <v>21</v>
      </c>
    </row>
    <row r="37" spans="1:15" ht="12.75" customHeight="1" x14ac:dyDescent="0.2">
      <c r="A37" s="25">
        <v>22</v>
      </c>
      <c r="B37" s="16" t="s">
        <v>28</v>
      </c>
      <c r="C37" s="5">
        <v>1161.57288328</v>
      </c>
      <c r="D37" s="5">
        <v>-14.39109419</v>
      </c>
      <c r="E37" s="5">
        <v>15.710980129999999</v>
      </c>
      <c r="F37" s="5">
        <f>SUM(C37+D37+E37)</f>
        <v>1162.89276922</v>
      </c>
      <c r="G37" s="5">
        <f t="shared" si="27"/>
        <v>1162.89276922</v>
      </c>
      <c r="H37" s="5">
        <v>42.1097465</v>
      </c>
      <c r="I37" s="5">
        <v>-5.6867889299999996</v>
      </c>
      <c r="J37" s="61">
        <f>SUM(G37+H37+I37)</f>
        <v>1199.3157267900001</v>
      </c>
      <c r="K37" s="5">
        <f t="shared" si="28"/>
        <v>1199.3157267900001</v>
      </c>
      <c r="L37" s="5">
        <v>-7.7034971399999996</v>
      </c>
      <c r="M37" s="5">
        <v>40.125867489999997</v>
      </c>
      <c r="N37" s="61">
        <f>SUM(K37+L37+M37)</f>
        <v>1231.73809714</v>
      </c>
      <c r="O37" s="28">
        <v>22</v>
      </c>
    </row>
    <row r="38" spans="1:15" ht="12.75" customHeight="1" x14ac:dyDescent="0.2">
      <c r="A38" s="25">
        <v>23</v>
      </c>
      <c r="B38" s="15" t="s">
        <v>29</v>
      </c>
      <c r="C38" s="5">
        <f>SUM(C39+C40)</f>
        <v>11795.693544009999</v>
      </c>
      <c r="D38" s="5">
        <f>SUM(D39+D40)</f>
        <v>702.59140149999996</v>
      </c>
      <c r="E38" s="5">
        <f>SUM(E39+E40)</f>
        <v>0</v>
      </c>
      <c r="F38" s="5">
        <f t="shared" ref="F38:J38" si="29">SUM(F39+F40)</f>
        <v>12498.284945509997</v>
      </c>
      <c r="G38" s="5">
        <f>SUM(G39+G40)</f>
        <v>12498.284945509997</v>
      </c>
      <c r="H38" s="5">
        <f>SUM(H39+H40)</f>
        <v>-58.323247420000001</v>
      </c>
      <c r="I38" s="5">
        <f>SUM(I39+I40)</f>
        <v>0</v>
      </c>
      <c r="J38" s="61">
        <f t="shared" si="29"/>
        <v>12439.961698089997</v>
      </c>
      <c r="K38" s="5">
        <f>SUM(K39+K40)</f>
        <v>12439.961698089997</v>
      </c>
      <c r="L38" s="5">
        <f>SUM(L39+L40)</f>
        <v>141.0783735</v>
      </c>
      <c r="M38" s="5">
        <f>SUM(M39+M40)</f>
        <v>0</v>
      </c>
      <c r="N38" s="61">
        <f t="shared" ref="N38" si="30">SUM(N39+N40)</f>
        <v>12581.040071589998</v>
      </c>
      <c r="O38" s="28">
        <v>23</v>
      </c>
    </row>
    <row r="39" spans="1:15" ht="12.6" customHeight="1" x14ac:dyDescent="0.2">
      <c r="A39" s="25">
        <v>24</v>
      </c>
      <c r="B39" s="16" t="s">
        <v>30</v>
      </c>
      <c r="C39" s="5">
        <v>9247.865510579999</v>
      </c>
      <c r="D39" s="5">
        <v>22.063192990000001</v>
      </c>
      <c r="E39" s="5">
        <v>0</v>
      </c>
      <c r="F39" s="5">
        <f>SUM(C39+D39+E39)</f>
        <v>9269.9287035699981</v>
      </c>
      <c r="G39" s="5">
        <f t="shared" ref="G39:G40" si="31">SUM(F39)</f>
        <v>9269.9287035699981</v>
      </c>
      <c r="H39" s="5">
        <v>-16.791543140000002</v>
      </c>
      <c r="I39" s="5">
        <v>0</v>
      </c>
      <c r="J39" s="61">
        <f>SUM(G39+H39+I39)</f>
        <v>9253.1371604299984</v>
      </c>
      <c r="K39" s="5">
        <f t="shared" ref="K39:K40" si="32">SUM(J39)</f>
        <v>9253.1371604299984</v>
      </c>
      <c r="L39" s="5">
        <v>8.9589433500000002</v>
      </c>
      <c r="M39" s="5">
        <v>0</v>
      </c>
      <c r="N39" s="61">
        <f>SUM(K39+L39+M39)</f>
        <v>9262.0961037799989</v>
      </c>
      <c r="O39" s="28">
        <v>24</v>
      </c>
    </row>
    <row r="40" spans="1:15" ht="12.6" customHeight="1" x14ac:dyDescent="0.2">
      <c r="A40" s="25">
        <v>25</v>
      </c>
      <c r="B40" s="16" t="s">
        <v>31</v>
      </c>
      <c r="C40" s="5">
        <v>2547.8280334299998</v>
      </c>
      <c r="D40" s="5">
        <v>680.52820851000001</v>
      </c>
      <c r="E40" s="5">
        <v>0</v>
      </c>
      <c r="F40" s="5">
        <f>SUM(C40+D40+E40)</f>
        <v>3228.3562419399996</v>
      </c>
      <c r="G40" s="5">
        <f t="shared" si="31"/>
        <v>3228.3562419399996</v>
      </c>
      <c r="H40" s="5">
        <v>-41.53170428</v>
      </c>
      <c r="I40" s="5">
        <v>0</v>
      </c>
      <c r="J40" s="61">
        <f>SUM(G40+H40+I40)</f>
        <v>3186.8245376599994</v>
      </c>
      <c r="K40" s="5">
        <f t="shared" si="32"/>
        <v>3186.8245376599994</v>
      </c>
      <c r="L40" s="5">
        <v>132.11943015</v>
      </c>
      <c r="M40" s="5">
        <v>0</v>
      </c>
      <c r="N40" s="61">
        <f>SUM(K40+L40+M40)</f>
        <v>3318.9439678099993</v>
      </c>
      <c r="O40" s="28">
        <v>25</v>
      </c>
    </row>
    <row r="41" spans="1:15" ht="12.75" customHeight="1" x14ac:dyDescent="0.2">
      <c r="A41" s="25">
        <v>26</v>
      </c>
      <c r="B41" s="15" t="s">
        <v>32</v>
      </c>
      <c r="C41" s="5">
        <f>SUM(C42+C43)</f>
        <v>5766.5135918900014</v>
      </c>
      <c r="D41" s="5">
        <f>SUM(D42+D43)</f>
        <v>979.91840385</v>
      </c>
      <c r="E41" s="5">
        <f>SUM(E42+E43)</f>
        <v>0</v>
      </c>
      <c r="F41" s="5">
        <f t="shared" ref="F41:J41" si="33">SUM(F42+F43)</f>
        <v>6746.4319957400012</v>
      </c>
      <c r="G41" s="5">
        <f>SUM(G42+G43)</f>
        <v>6746.4319957400012</v>
      </c>
      <c r="H41" s="5">
        <f>SUM(H42+H43)</f>
        <v>1190.2371154599998</v>
      </c>
      <c r="I41" s="5">
        <f>SUM(I42+I43)</f>
        <v>0</v>
      </c>
      <c r="J41" s="61">
        <f t="shared" si="33"/>
        <v>7936.6691112000008</v>
      </c>
      <c r="K41" s="5">
        <f>SUM(K42+K43)</f>
        <v>7936.6691112000008</v>
      </c>
      <c r="L41" s="5">
        <f>SUM(L42+L43)</f>
        <v>-976.32830273000002</v>
      </c>
      <c r="M41" s="5">
        <f>SUM(M42+M43)</f>
        <v>0</v>
      </c>
      <c r="N41" s="61">
        <f t="shared" ref="N41" si="34">SUM(N42+N43)</f>
        <v>6960.3408084700004</v>
      </c>
      <c r="O41" s="28">
        <v>26</v>
      </c>
    </row>
    <row r="42" spans="1:15" ht="12.6" customHeight="1" x14ac:dyDescent="0.2">
      <c r="A42" s="25">
        <v>27</v>
      </c>
      <c r="B42" s="16" t="s">
        <v>33</v>
      </c>
      <c r="C42" s="5">
        <v>20.209972010000008</v>
      </c>
      <c r="D42" s="5">
        <v>0</v>
      </c>
      <c r="E42" s="5">
        <v>0</v>
      </c>
      <c r="F42" s="5">
        <f>SUM(C42+D42+E42)</f>
        <v>20.209972010000008</v>
      </c>
      <c r="G42" s="5">
        <f t="shared" ref="G42:G43" si="35">SUM(F42)</f>
        <v>20.209972010000008</v>
      </c>
      <c r="H42" s="5">
        <v>0.94499999999999995</v>
      </c>
      <c r="I42" s="5">
        <v>0</v>
      </c>
      <c r="J42" s="61">
        <f>SUM(G42+H42+I42)</f>
        <v>21.154972010000009</v>
      </c>
      <c r="K42" s="5">
        <f t="shared" ref="K42:K43" si="36">SUM(J42)</f>
        <v>21.154972010000009</v>
      </c>
      <c r="L42" s="5">
        <v>-0.93567699999999998</v>
      </c>
      <c r="M42" s="5">
        <v>0</v>
      </c>
      <c r="N42" s="61">
        <f>SUM(K42+L42+M42)</f>
        <v>20.21929501000001</v>
      </c>
      <c r="O42" s="28">
        <v>27</v>
      </c>
    </row>
    <row r="43" spans="1:15" ht="12.6" customHeight="1" x14ac:dyDescent="0.2">
      <c r="A43" s="25">
        <v>28</v>
      </c>
      <c r="B43" s="16" t="s">
        <v>34</v>
      </c>
      <c r="C43" s="5">
        <v>5746.303619880001</v>
      </c>
      <c r="D43" s="5">
        <v>979.91840385</v>
      </c>
      <c r="E43" s="5">
        <v>0</v>
      </c>
      <c r="F43" s="5">
        <f>SUM(C43+D43+E43)</f>
        <v>6726.2220237300007</v>
      </c>
      <c r="G43" s="5">
        <f t="shared" si="35"/>
        <v>6726.2220237300007</v>
      </c>
      <c r="H43" s="5">
        <v>1189.2921154599999</v>
      </c>
      <c r="I43" s="5">
        <v>0</v>
      </c>
      <c r="J43" s="61">
        <f>SUM(G43+H43+I43)</f>
        <v>7915.5141391900006</v>
      </c>
      <c r="K43" s="5">
        <f t="shared" si="36"/>
        <v>7915.5141391900006</v>
      </c>
      <c r="L43" s="5">
        <v>-975.39262572999996</v>
      </c>
      <c r="M43" s="5">
        <v>0</v>
      </c>
      <c r="N43" s="61">
        <f>SUM(K43+L43+M43)</f>
        <v>6940.1215134600006</v>
      </c>
      <c r="O43" s="28">
        <v>28</v>
      </c>
    </row>
    <row r="44" spans="1:15" ht="12.75" customHeight="1" x14ac:dyDescent="0.2">
      <c r="A44" s="25">
        <v>29</v>
      </c>
      <c r="B44" s="15" t="s">
        <v>35</v>
      </c>
      <c r="C44" s="5">
        <f>SUM(C45+C48)</f>
        <v>1676.7707721699996</v>
      </c>
      <c r="D44" s="5">
        <f>SUM(D45+D48)</f>
        <v>252.91425322999996</v>
      </c>
      <c r="E44" s="5">
        <f>SUM(E45+E48)</f>
        <v>0</v>
      </c>
      <c r="F44" s="5">
        <f t="shared" ref="F44:J44" si="37">SUM(F45+F48)</f>
        <v>1929.6850253999999</v>
      </c>
      <c r="G44" s="5">
        <f>SUM(G45+G48)</f>
        <v>1929.6850253999999</v>
      </c>
      <c r="H44" s="5">
        <f>SUM(H45+H48)</f>
        <v>-380.81218859000001</v>
      </c>
      <c r="I44" s="5">
        <f>SUM(I45+I48)</f>
        <v>0</v>
      </c>
      <c r="J44" s="61">
        <f t="shared" si="37"/>
        <v>1548.8728368099996</v>
      </c>
      <c r="K44" s="5">
        <f>SUM(K45+K48)</f>
        <v>1548.8728368099996</v>
      </c>
      <c r="L44" s="5">
        <f>SUM(L45+L48)</f>
        <v>-47.223555610000005</v>
      </c>
      <c r="M44" s="5">
        <f>SUM(M45+M48)</f>
        <v>0</v>
      </c>
      <c r="N44" s="61">
        <f t="shared" ref="N44" si="38">SUM(N45+N48)</f>
        <v>1501.6492811999995</v>
      </c>
      <c r="O44" s="28">
        <v>29</v>
      </c>
    </row>
    <row r="45" spans="1:15" ht="12.75" customHeight="1" x14ac:dyDescent="0.2">
      <c r="A45" s="25">
        <v>30</v>
      </c>
      <c r="B45" s="15" t="s">
        <v>29</v>
      </c>
      <c r="C45" s="5">
        <f>SUM(C46+C47)</f>
        <v>1332.4897375699998</v>
      </c>
      <c r="D45" s="5">
        <f>SUM(D46+D47)</f>
        <v>387.55244620999997</v>
      </c>
      <c r="E45" s="5">
        <f>SUM(E46+E47)</f>
        <v>0</v>
      </c>
      <c r="F45" s="5">
        <f t="shared" ref="F45:J45" si="39">SUM(F46+F47)</f>
        <v>1720.04218378</v>
      </c>
      <c r="G45" s="5">
        <f>SUM(G46+G47)</f>
        <v>1720.04218378</v>
      </c>
      <c r="H45" s="5">
        <f>SUM(H46+H47)</f>
        <v>-456.03978530000001</v>
      </c>
      <c r="I45" s="5">
        <f>SUM(I46+I47)</f>
        <v>0</v>
      </c>
      <c r="J45" s="61">
        <f t="shared" si="39"/>
        <v>1264.0023984799998</v>
      </c>
      <c r="K45" s="5">
        <f>SUM(K46+K47)</f>
        <v>1264.0023984799998</v>
      </c>
      <c r="L45" s="5">
        <f>SUM(L46+L47)</f>
        <v>-73.155256570000006</v>
      </c>
      <c r="M45" s="5">
        <f>SUM(M46+M47)</f>
        <v>0</v>
      </c>
      <c r="N45" s="61">
        <f t="shared" ref="N45" si="40">SUM(N46+N47)</f>
        <v>1190.8471419099997</v>
      </c>
      <c r="O45" s="28">
        <v>30</v>
      </c>
    </row>
    <row r="46" spans="1:15" ht="12.6" customHeight="1" x14ac:dyDescent="0.2">
      <c r="A46" s="25">
        <v>31</v>
      </c>
      <c r="B46" s="16" t="s">
        <v>30</v>
      </c>
      <c r="C46" s="5">
        <v>927.53855708999993</v>
      </c>
      <c r="D46" s="5">
        <v>178.42028450999999</v>
      </c>
      <c r="E46" s="5">
        <v>0</v>
      </c>
      <c r="F46" s="5">
        <f>SUM(C46+D46+E46)</f>
        <v>1105.9588415999999</v>
      </c>
      <c r="G46" s="5">
        <f t="shared" ref="G46:G48" si="41">SUM(F46)</f>
        <v>1105.9588415999999</v>
      </c>
      <c r="H46" s="5">
        <v>94.118880649999994</v>
      </c>
      <c r="I46" s="5">
        <v>0</v>
      </c>
      <c r="J46" s="61">
        <f>SUM(G46+H46+I46)</f>
        <v>1200.0777222499999</v>
      </c>
      <c r="K46" s="5">
        <f t="shared" ref="K46:K48" si="42">SUM(J46)</f>
        <v>1200.0777222499999</v>
      </c>
      <c r="L46" s="5">
        <v>52.931358760000002</v>
      </c>
      <c r="M46" s="5">
        <v>0</v>
      </c>
      <c r="N46" s="61">
        <f>SUM(K46+L46+M46)</f>
        <v>1253.0090810099998</v>
      </c>
      <c r="O46" s="28">
        <v>31</v>
      </c>
    </row>
    <row r="47" spans="1:15" ht="12.6" customHeight="1" x14ac:dyDescent="0.2">
      <c r="A47" s="25">
        <v>32</v>
      </c>
      <c r="B47" s="16" t="s">
        <v>31</v>
      </c>
      <c r="C47" s="5">
        <v>404.95118047999995</v>
      </c>
      <c r="D47" s="5">
        <v>209.13216170000001</v>
      </c>
      <c r="E47" s="5">
        <v>0</v>
      </c>
      <c r="F47" s="5">
        <f>SUM(C47+D47+E47)</f>
        <v>614.08334217999993</v>
      </c>
      <c r="G47" s="5">
        <f t="shared" si="41"/>
        <v>614.08334217999993</v>
      </c>
      <c r="H47" s="5">
        <v>-550.15866595</v>
      </c>
      <c r="I47" s="5">
        <v>0</v>
      </c>
      <c r="J47" s="61">
        <f>SUM(G47+H47+I47)</f>
        <v>63.924676229999932</v>
      </c>
      <c r="K47" s="5">
        <f t="shared" si="42"/>
        <v>63.924676229999932</v>
      </c>
      <c r="L47" s="5">
        <v>-126.08661533</v>
      </c>
      <c r="M47" s="5">
        <v>0</v>
      </c>
      <c r="N47" s="61">
        <f>SUM(K47+L47+M47)</f>
        <v>-62.161939100000069</v>
      </c>
      <c r="O47" s="28">
        <v>32</v>
      </c>
    </row>
    <row r="48" spans="1:15" ht="12.75" customHeight="1" x14ac:dyDescent="0.2">
      <c r="A48" s="25">
        <v>33</v>
      </c>
      <c r="B48" s="15" t="s">
        <v>32</v>
      </c>
      <c r="C48" s="5">
        <v>344.28103459999983</v>
      </c>
      <c r="D48" s="5">
        <v>-134.63819298000001</v>
      </c>
      <c r="E48" s="5">
        <v>0</v>
      </c>
      <c r="F48" s="5">
        <f>SUM(C48+D48+E48)</f>
        <v>209.64284161999981</v>
      </c>
      <c r="G48" s="5">
        <f t="shared" si="41"/>
        <v>209.64284161999981</v>
      </c>
      <c r="H48" s="5">
        <v>75.22759671</v>
      </c>
      <c r="I48" s="5">
        <v>0</v>
      </c>
      <c r="J48" s="61">
        <f>SUM(G48+H48+I48)</f>
        <v>284.87043832999984</v>
      </c>
      <c r="K48" s="5">
        <f t="shared" si="42"/>
        <v>284.87043832999984</v>
      </c>
      <c r="L48" s="5">
        <v>25.931700960000001</v>
      </c>
      <c r="M48" s="5">
        <v>0</v>
      </c>
      <c r="N48" s="61">
        <f>SUM(K48+L48+M48)</f>
        <v>310.80213928999984</v>
      </c>
      <c r="O48" s="28">
        <v>33</v>
      </c>
    </row>
    <row r="49" spans="1:15" ht="12.75" customHeight="1" x14ac:dyDescent="0.2">
      <c r="A49" s="25">
        <v>34</v>
      </c>
      <c r="B49" s="15" t="s">
        <v>36</v>
      </c>
      <c r="C49" s="5">
        <f>SUM(C50+C51+C52+C55)</f>
        <v>217.97643572000001</v>
      </c>
      <c r="D49" s="5">
        <f>SUM(D50+D51+D52+D55)</f>
        <v>41.117867759999996</v>
      </c>
      <c r="E49" s="5">
        <f>SUM(E50+E51+E52+E55)</f>
        <v>0</v>
      </c>
      <c r="F49" s="5">
        <f t="shared" ref="F49:J49" si="43">SUM(F50+F51+F52+F55)</f>
        <v>259.09430348000006</v>
      </c>
      <c r="G49" s="5">
        <f>SUM(G50+G51+G52+G55)</f>
        <v>259.09430348000006</v>
      </c>
      <c r="H49" s="5">
        <f>SUM(H50+H51+H52+H55)</f>
        <v>-93.293658979999989</v>
      </c>
      <c r="I49" s="5">
        <f>SUM(I50+I51+I52+I55)</f>
        <v>0</v>
      </c>
      <c r="J49" s="61">
        <f t="shared" si="43"/>
        <v>165.80064450000003</v>
      </c>
      <c r="K49" s="5">
        <f>SUM(K50+K51+K52+K55)</f>
        <v>165.80064450000003</v>
      </c>
      <c r="L49" s="5">
        <f>SUM(L50+L51+L52+L55)</f>
        <v>-43.889016999999996</v>
      </c>
      <c r="M49" s="5">
        <f>SUM(M50+M51+M52+M55)</f>
        <v>0</v>
      </c>
      <c r="N49" s="61">
        <f t="shared" ref="N49" si="44">SUM(N50+N51+N52+N55)</f>
        <v>121.91162750000002</v>
      </c>
      <c r="O49" s="28">
        <v>34</v>
      </c>
    </row>
    <row r="50" spans="1:15" ht="12.6" customHeight="1" x14ac:dyDescent="0.2">
      <c r="A50" s="25">
        <v>35</v>
      </c>
      <c r="B50" s="16" t="s">
        <v>27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45">SUM(F50)</f>
        <v>0</v>
      </c>
      <c r="H50" s="6">
        <v>0</v>
      </c>
      <c r="I50" s="6">
        <v>0</v>
      </c>
      <c r="J50" s="61">
        <f>SUM(G50+H50+I50)</f>
        <v>0</v>
      </c>
      <c r="K50" s="5">
        <f t="shared" ref="K50:K51" si="46">SUM(J50)</f>
        <v>0</v>
      </c>
      <c r="L50" s="6">
        <v>0</v>
      </c>
      <c r="M50" s="6">
        <v>0</v>
      </c>
      <c r="N50" s="61">
        <f>SUM(K50+L50+M50)</f>
        <v>0</v>
      </c>
      <c r="O50" s="28">
        <v>35</v>
      </c>
    </row>
    <row r="51" spans="1:15" ht="12.75" customHeight="1" x14ac:dyDescent="0.2">
      <c r="A51" s="25">
        <v>36</v>
      </c>
      <c r="B51" s="16" t="s">
        <v>28</v>
      </c>
      <c r="C51" s="5">
        <v>0.48599952000000002</v>
      </c>
      <c r="D51" s="5">
        <v>1.4879781599999999</v>
      </c>
      <c r="E51" s="5">
        <v>0</v>
      </c>
      <c r="F51" s="5">
        <f>SUM(C51+D51+E51)</f>
        <v>1.97397768</v>
      </c>
      <c r="G51" s="5">
        <f t="shared" si="45"/>
        <v>1.97397768</v>
      </c>
      <c r="H51" s="5">
        <v>1.0917482000000001</v>
      </c>
      <c r="I51" s="5">
        <v>0</v>
      </c>
      <c r="J51" s="61">
        <f>SUM(G51+H51+I51)</f>
        <v>3.06572588</v>
      </c>
      <c r="K51" s="5">
        <f t="shared" si="46"/>
        <v>3.06572588</v>
      </c>
      <c r="L51" s="5">
        <v>-2.7664725699999999</v>
      </c>
      <c r="M51" s="5">
        <v>0</v>
      </c>
      <c r="N51" s="61">
        <f>SUM(K51+L51+M51)</f>
        <v>0.29925331000000011</v>
      </c>
      <c r="O51" s="28">
        <v>36</v>
      </c>
    </row>
    <row r="52" spans="1:15" ht="12.75" customHeight="1" x14ac:dyDescent="0.2">
      <c r="A52" s="25">
        <v>37</v>
      </c>
      <c r="B52" s="15" t="s">
        <v>29</v>
      </c>
      <c r="C52" s="5">
        <f>SUM(C53+C54)</f>
        <v>217.4904362</v>
      </c>
      <c r="D52" s="5">
        <f>SUM(D53+D54)</f>
        <v>39.629889599999998</v>
      </c>
      <c r="E52" s="5">
        <f>SUM(E53+E54)</f>
        <v>0</v>
      </c>
      <c r="F52" s="5">
        <f t="shared" ref="F52:J52" si="47">SUM(F53+F54)</f>
        <v>257.12032580000005</v>
      </c>
      <c r="G52" s="5">
        <f>SUM(G53+G54)</f>
        <v>257.12032580000005</v>
      </c>
      <c r="H52" s="5">
        <f>SUM(H53+H54)</f>
        <v>-94.385407179999987</v>
      </c>
      <c r="I52" s="5">
        <f>SUM(I53+I54)</f>
        <v>0</v>
      </c>
      <c r="J52" s="61">
        <f t="shared" si="47"/>
        <v>162.73491862000003</v>
      </c>
      <c r="K52" s="5">
        <f>SUM(K53+K54)</f>
        <v>162.73491862000003</v>
      </c>
      <c r="L52" s="5">
        <f>SUM(L53+L54)</f>
        <v>-41.122544429999998</v>
      </c>
      <c r="M52" s="5">
        <f>SUM(M53+M54)</f>
        <v>0</v>
      </c>
      <c r="N52" s="61">
        <f t="shared" ref="N52" si="48">SUM(N53+N54)</f>
        <v>121.61237419000003</v>
      </c>
      <c r="O52" s="28">
        <v>37</v>
      </c>
    </row>
    <row r="53" spans="1:15" ht="12.6" customHeight="1" x14ac:dyDescent="0.2">
      <c r="A53" s="25">
        <v>38</v>
      </c>
      <c r="B53" s="16" t="s">
        <v>30</v>
      </c>
      <c r="C53" s="5">
        <v>217.25264781000001</v>
      </c>
      <c r="D53" s="5">
        <v>39.250745430000002</v>
      </c>
      <c r="E53" s="5">
        <v>0</v>
      </c>
      <c r="F53" s="5">
        <f>SUM(C53+D53+E53)</f>
        <v>256.50339324000004</v>
      </c>
      <c r="G53" s="5">
        <f t="shared" ref="G53:G55" si="49">SUM(F53)</f>
        <v>256.50339324000004</v>
      </c>
      <c r="H53" s="5">
        <v>-94.078969399999991</v>
      </c>
      <c r="I53" s="5">
        <v>0</v>
      </c>
      <c r="J53" s="61">
        <f>SUM(G53+H53+I53)</f>
        <v>162.42442384000003</v>
      </c>
      <c r="K53" s="5">
        <f t="shared" ref="K53:K55" si="50">SUM(J53)</f>
        <v>162.42442384000003</v>
      </c>
      <c r="L53" s="5">
        <v>-41.59339233</v>
      </c>
      <c r="M53" s="5">
        <v>0</v>
      </c>
      <c r="N53" s="61">
        <f>SUM(K53+L53+M53)</f>
        <v>120.83103151000003</v>
      </c>
      <c r="O53" s="28">
        <v>38</v>
      </c>
    </row>
    <row r="54" spans="1:15" ht="12.6" customHeight="1" x14ac:dyDescent="0.2">
      <c r="A54" s="25">
        <v>39</v>
      </c>
      <c r="B54" s="16" t="s">
        <v>31</v>
      </c>
      <c r="C54" s="5">
        <v>0.23778838999999999</v>
      </c>
      <c r="D54" s="5">
        <v>0.37914417</v>
      </c>
      <c r="E54" s="5">
        <v>0</v>
      </c>
      <c r="F54" s="5">
        <f>SUM(C54+D54+E54)</f>
        <v>0.61693255999999996</v>
      </c>
      <c r="G54" s="5">
        <f t="shared" si="49"/>
        <v>0.61693255999999996</v>
      </c>
      <c r="H54" s="5">
        <v>-0.30643777999999999</v>
      </c>
      <c r="I54" s="5">
        <v>0</v>
      </c>
      <c r="J54" s="61">
        <f>SUM(G54+H54+I54)</f>
        <v>0.31049477999999997</v>
      </c>
      <c r="K54" s="5">
        <f t="shared" si="50"/>
        <v>0.31049477999999997</v>
      </c>
      <c r="L54" s="5">
        <v>0.47084789999999999</v>
      </c>
      <c r="M54" s="5">
        <v>0</v>
      </c>
      <c r="N54" s="61">
        <f>SUM(K54+L54+M54)</f>
        <v>0.78134267999999996</v>
      </c>
      <c r="O54" s="28">
        <v>39</v>
      </c>
    </row>
    <row r="55" spans="1:15" ht="12.6" customHeight="1" x14ac:dyDescent="0.2">
      <c r="A55" s="25">
        <v>40</v>
      </c>
      <c r="B55" s="15" t="s">
        <v>32</v>
      </c>
      <c r="C55" s="6">
        <v>0</v>
      </c>
      <c r="D55" s="6">
        <v>0</v>
      </c>
      <c r="E55" s="6">
        <v>0</v>
      </c>
      <c r="F55" s="5">
        <f>SUM(C55+D55+E55)</f>
        <v>0</v>
      </c>
      <c r="G55" s="5">
        <f t="shared" si="49"/>
        <v>0</v>
      </c>
      <c r="H55" s="6">
        <v>0</v>
      </c>
      <c r="I55" s="6">
        <v>0</v>
      </c>
      <c r="J55" s="61">
        <f>SUM(G55+H55+I55)</f>
        <v>0</v>
      </c>
      <c r="K55" s="5">
        <f t="shared" si="50"/>
        <v>0</v>
      </c>
      <c r="L55" s="6">
        <v>0</v>
      </c>
      <c r="M55" s="6">
        <v>0</v>
      </c>
      <c r="N55" s="61">
        <f>SUM(K55+L55+M55)</f>
        <v>0</v>
      </c>
      <c r="O55" s="28">
        <v>40</v>
      </c>
    </row>
    <row r="56" spans="1:15" ht="12.75" customHeight="1" x14ac:dyDescent="0.2">
      <c r="A56" s="25">
        <v>41</v>
      </c>
      <c r="B56" s="15" t="s">
        <v>104</v>
      </c>
      <c r="C56" s="59">
        <f t="shared" ref="C56:N56" si="51">SUM(C57+C70+C79+C86)</f>
        <v>64644.316308620007</v>
      </c>
      <c r="D56" s="59">
        <f t="shared" si="51"/>
        <v>-2156.6999386700004</v>
      </c>
      <c r="E56" s="59">
        <f t="shared" si="51"/>
        <v>0</v>
      </c>
      <c r="F56" s="59">
        <f t="shared" si="51"/>
        <v>62487.616369950018</v>
      </c>
      <c r="G56" s="59">
        <f t="shared" si="51"/>
        <v>62487.616369950018</v>
      </c>
      <c r="H56" s="59">
        <f t="shared" si="51"/>
        <v>1651.1350669899998</v>
      </c>
      <c r="I56" s="59">
        <f t="shared" si="51"/>
        <v>0</v>
      </c>
      <c r="J56" s="60">
        <f t="shared" si="51"/>
        <v>64138.751436940016</v>
      </c>
      <c r="K56" s="59">
        <f t="shared" si="51"/>
        <v>64138.751436940016</v>
      </c>
      <c r="L56" s="59">
        <f t="shared" si="51"/>
        <v>1807.6824013000003</v>
      </c>
      <c r="M56" s="59">
        <f t="shared" si="51"/>
        <v>0</v>
      </c>
      <c r="N56" s="60">
        <f t="shared" si="51"/>
        <v>65946.433838240016</v>
      </c>
      <c r="O56" s="28">
        <v>41</v>
      </c>
    </row>
    <row r="57" spans="1:15" ht="12.75" customHeight="1" x14ac:dyDescent="0.2">
      <c r="A57" s="25">
        <v>42</v>
      </c>
      <c r="B57" s="15" t="s">
        <v>37</v>
      </c>
      <c r="C57" s="59">
        <f>SUM(C58)</f>
        <v>10643.54539789</v>
      </c>
      <c r="D57" s="59">
        <f>SUM(D58)</f>
        <v>-86.563862809999989</v>
      </c>
      <c r="E57" s="59">
        <f>SUM(E58)</f>
        <v>0</v>
      </c>
      <c r="F57" s="59">
        <f t="shared" ref="F57:J57" si="52">SUM(F58)</f>
        <v>10556.98153508</v>
      </c>
      <c r="G57" s="59">
        <f>SUM(G58)</f>
        <v>10556.98153508</v>
      </c>
      <c r="H57" s="59">
        <f>SUM(H58)</f>
        <v>95.330709259999992</v>
      </c>
      <c r="I57" s="59">
        <f>SUM(I58)</f>
        <v>0</v>
      </c>
      <c r="J57" s="60">
        <f t="shared" si="52"/>
        <v>10652.312244339999</v>
      </c>
      <c r="K57" s="59">
        <f>SUM(K58)</f>
        <v>10652.312244339999</v>
      </c>
      <c r="L57" s="59">
        <f>SUM(L58)</f>
        <v>178.65978469999999</v>
      </c>
      <c r="M57" s="59">
        <f>SUM(M58)</f>
        <v>0</v>
      </c>
      <c r="N57" s="60">
        <f t="shared" ref="N57" si="53">SUM(N58)</f>
        <v>10830.97202904</v>
      </c>
      <c r="O57" s="28">
        <v>42</v>
      </c>
    </row>
    <row r="58" spans="1:15" ht="12.75" customHeight="1" x14ac:dyDescent="0.2">
      <c r="A58" s="25">
        <v>43</v>
      </c>
      <c r="B58" s="15" t="s">
        <v>38</v>
      </c>
      <c r="C58" s="5">
        <f>SUM(C59+C64)</f>
        <v>10643.54539789</v>
      </c>
      <c r="D58" s="5">
        <f>SUM(D59+D64)</f>
        <v>-86.563862809999989</v>
      </c>
      <c r="E58" s="5">
        <f>SUM(E59+E64)</f>
        <v>0</v>
      </c>
      <c r="F58" s="5">
        <f t="shared" ref="F58:J58" si="54">SUM(F59+F64)</f>
        <v>10556.98153508</v>
      </c>
      <c r="G58" s="5">
        <f>SUM(G59+G64)</f>
        <v>10556.98153508</v>
      </c>
      <c r="H58" s="5">
        <f>SUM(H59+H64)</f>
        <v>95.330709259999992</v>
      </c>
      <c r="I58" s="5">
        <f>SUM(I59+I64)</f>
        <v>0</v>
      </c>
      <c r="J58" s="61">
        <f t="shared" si="54"/>
        <v>10652.312244339999</v>
      </c>
      <c r="K58" s="5">
        <f>SUM(K59+K64)</f>
        <v>10652.312244339999</v>
      </c>
      <c r="L58" s="5">
        <f>SUM(L59+L64)</f>
        <v>178.65978469999999</v>
      </c>
      <c r="M58" s="5">
        <f>SUM(M59+M64)</f>
        <v>0</v>
      </c>
      <c r="N58" s="61">
        <f t="shared" ref="N58" si="55">SUM(N59+N64)</f>
        <v>10830.97202904</v>
      </c>
      <c r="O58" s="28">
        <v>43</v>
      </c>
    </row>
    <row r="59" spans="1:15" ht="12.75" customHeight="1" x14ac:dyDescent="0.2">
      <c r="A59" s="25">
        <v>44</v>
      </c>
      <c r="B59" s="15" t="s">
        <v>39</v>
      </c>
      <c r="C59" s="5">
        <f>SUM(C60+C61+C62+C63)</f>
        <v>3002.3041955699991</v>
      </c>
      <c r="D59" s="5">
        <f>SUM(D60+D61+D62+D63)</f>
        <v>-27.134414110000002</v>
      </c>
      <c r="E59" s="5">
        <f>SUM(E60+E61+E62+E63)</f>
        <v>0</v>
      </c>
      <c r="F59" s="5">
        <f t="shared" ref="F59:J59" si="56">SUM(F60+F61+F62+F63)</f>
        <v>2975.1697814599993</v>
      </c>
      <c r="G59" s="5">
        <f>SUM(G60+G61+G62+G63)</f>
        <v>2975.1697814599993</v>
      </c>
      <c r="H59" s="5">
        <f>SUM(H60+H61+H62+H63)</f>
        <v>17.734163429999999</v>
      </c>
      <c r="I59" s="5">
        <f>SUM(I60+I61+I62+I63)</f>
        <v>0</v>
      </c>
      <c r="J59" s="61">
        <f t="shared" si="56"/>
        <v>2992.9039448899994</v>
      </c>
      <c r="K59" s="5">
        <f>SUM(K60+K61+K62+K63)</f>
        <v>2992.9039448899994</v>
      </c>
      <c r="L59" s="5">
        <f>SUM(L60+L61+L62+L63)</f>
        <v>10.65840723</v>
      </c>
      <c r="M59" s="5">
        <f>SUM(M60+M61+M62+M63)</f>
        <v>0</v>
      </c>
      <c r="N59" s="61">
        <f t="shared" ref="N59" si="57">SUM(N60+N61+N62+N63)</f>
        <v>3003.5623521199991</v>
      </c>
      <c r="O59" s="28">
        <v>44</v>
      </c>
    </row>
    <row r="60" spans="1:15" ht="12.6" customHeight="1" x14ac:dyDescent="0.2">
      <c r="A60" s="25">
        <v>45</v>
      </c>
      <c r="B60" s="16" t="s">
        <v>40</v>
      </c>
      <c r="C60" s="5">
        <v>1074.6946239900001</v>
      </c>
      <c r="D60" s="5">
        <v>10.53021116</v>
      </c>
      <c r="E60" s="5">
        <v>0</v>
      </c>
      <c r="F60" s="5">
        <f>SUM(C60+D60+E60)</f>
        <v>1085.22483515</v>
      </c>
      <c r="G60" s="5">
        <f t="shared" ref="G60:G63" si="58">SUM(F60)</f>
        <v>1085.22483515</v>
      </c>
      <c r="H60" s="5">
        <v>15.08026636</v>
      </c>
      <c r="I60" s="5">
        <v>0</v>
      </c>
      <c r="J60" s="61">
        <f>SUM(G60+H60+I60)</f>
        <v>1100.30510151</v>
      </c>
      <c r="K60" s="5">
        <f t="shared" ref="K60:K63" si="59">SUM(J60)</f>
        <v>1100.30510151</v>
      </c>
      <c r="L60" s="5">
        <v>7.6000287899999996</v>
      </c>
      <c r="M60" s="5">
        <v>0</v>
      </c>
      <c r="N60" s="61">
        <f>SUM(K60+L60+M60)</f>
        <v>1107.9051302999999</v>
      </c>
      <c r="O60" s="28">
        <v>45</v>
      </c>
    </row>
    <row r="61" spans="1:15" ht="12.6" customHeight="1" x14ac:dyDescent="0.2">
      <c r="A61" s="25">
        <v>46</v>
      </c>
      <c r="B61" s="16" t="s">
        <v>41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58"/>
        <v>0</v>
      </c>
      <c r="H61" s="6">
        <v>0</v>
      </c>
      <c r="I61" s="6">
        <v>0</v>
      </c>
      <c r="J61" s="61">
        <f>SUM(G61+H61+I61)</f>
        <v>0</v>
      </c>
      <c r="K61" s="5">
        <f t="shared" si="59"/>
        <v>0</v>
      </c>
      <c r="L61" s="6">
        <v>0</v>
      </c>
      <c r="M61" s="6">
        <v>0</v>
      </c>
      <c r="N61" s="61">
        <f>SUM(K61+L61+M61)</f>
        <v>0</v>
      </c>
      <c r="O61" s="28">
        <v>46</v>
      </c>
    </row>
    <row r="62" spans="1:15" ht="12.6" customHeight="1" x14ac:dyDescent="0.2">
      <c r="A62" s="25">
        <v>47</v>
      </c>
      <c r="B62" s="16" t="s">
        <v>42</v>
      </c>
      <c r="C62" s="5">
        <v>1820.3605307699993</v>
      </c>
      <c r="D62" s="5">
        <v>-40.292246130000002</v>
      </c>
      <c r="E62" s="5">
        <v>0</v>
      </c>
      <c r="F62" s="5">
        <f>SUM(C62+D62+E62)</f>
        <v>1780.0682846399993</v>
      </c>
      <c r="G62" s="5">
        <f t="shared" si="58"/>
        <v>1780.0682846399993</v>
      </c>
      <c r="H62" s="5">
        <v>0</v>
      </c>
      <c r="I62" s="5">
        <v>0</v>
      </c>
      <c r="J62" s="61">
        <f>SUM(G62+H62+I62)</f>
        <v>1780.0682846399993</v>
      </c>
      <c r="K62" s="5">
        <f t="shared" si="59"/>
        <v>1780.0682846399993</v>
      </c>
      <c r="L62" s="5">
        <v>0.37174137000000002</v>
      </c>
      <c r="M62" s="5">
        <v>0</v>
      </c>
      <c r="N62" s="61">
        <f>SUM(K62+L62+M62)</f>
        <v>1780.4400260099994</v>
      </c>
      <c r="O62" s="28">
        <v>47</v>
      </c>
    </row>
    <row r="63" spans="1:15" ht="12.6" customHeight="1" x14ac:dyDescent="0.2">
      <c r="A63" s="25">
        <v>48</v>
      </c>
      <c r="B63" s="16" t="s">
        <v>43</v>
      </c>
      <c r="C63" s="5">
        <v>107.24904081</v>
      </c>
      <c r="D63" s="5">
        <v>2.6276208599999999</v>
      </c>
      <c r="E63" s="5">
        <v>0</v>
      </c>
      <c r="F63" s="5">
        <f>SUM(C63+D63+E63)</f>
        <v>109.87666166999999</v>
      </c>
      <c r="G63" s="5">
        <f t="shared" si="58"/>
        <v>109.87666166999999</v>
      </c>
      <c r="H63" s="5">
        <v>2.6538970700000002</v>
      </c>
      <c r="I63" s="5">
        <v>0</v>
      </c>
      <c r="J63" s="61">
        <f>SUM(G63+H63+I63)</f>
        <v>112.53055873999999</v>
      </c>
      <c r="K63" s="5">
        <f t="shared" si="59"/>
        <v>112.53055873999999</v>
      </c>
      <c r="L63" s="5">
        <v>2.6866370700000002</v>
      </c>
      <c r="M63" s="5">
        <v>0</v>
      </c>
      <c r="N63" s="61">
        <f>SUM(K63+L63+M63)</f>
        <v>115.21719580999999</v>
      </c>
      <c r="O63" s="28">
        <v>48</v>
      </c>
    </row>
    <row r="64" spans="1:15" ht="12.75" customHeight="1" x14ac:dyDescent="0.2">
      <c r="A64" s="25">
        <v>49</v>
      </c>
      <c r="B64" s="15" t="s">
        <v>44</v>
      </c>
      <c r="C64" s="5">
        <f t="shared" ref="C64:N64" si="60">SUM(C65+C66+C67+C68)</f>
        <v>7641.2412023200013</v>
      </c>
      <c r="D64" s="5">
        <f t="shared" si="60"/>
        <v>-59.429448699999995</v>
      </c>
      <c r="E64" s="5">
        <f t="shared" si="60"/>
        <v>0</v>
      </c>
      <c r="F64" s="5">
        <f t="shared" si="60"/>
        <v>7581.8117536200007</v>
      </c>
      <c r="G64" s="5">
        <f t="shared" si="60"/>
        <v>7581.8117536200007</v>
      </c>
      <c r="H64" s="5">
        <f t="shared" si="60"/>
        <v>77.596545829999997</v>
      </c>
      <c r="I64" s="5">
        <f t="shared" si="60"/>
        <v>0</v>
      </c>
      <c r="J64" s="61">
        <f t="shared" si="60"/>
        <v>7659.4082994500004</v>
      </c>
      <c r="K64" s="5">
        <f t="shared" si="60"/>
        <v>7659.4082994500004</v>
      </c>
      <c r="L64" s="5">
        <f t="shared" si="60"/>
        <v>168.00137746999999</v>
      </c>
      <c r="M64" s="5">
        <f t="shared" si="60"/>
        <v>0</v>
      </c>
      <c r="N64" s="61">
        <f t="shared" si="60"/>
        <v>7827.4096769200005</v>
      </c>
      <c r="O64" s="28">
        <v>49</v>
      </c>
    </row>
    <row r="65" spans="1:15" ht="12.6" customHeight="1" x14ac:dyDescent="0.2">
      <c r="A65" s="25">
        <v>50</v>
      </c>
      <c r="B65" s="16" t="s">
        <v>40</v>
      </c>
      <c r="C65" s="5">
        <v>1493.1556942600007</v>
      </c>
      <c r="D65" s="5">
        <v>-4.9325798399999998</v>
      </c>
      <c r="E65" s="5">
        <v>0</v>
      </c>
      <c r="F65" s="5">
        <f>SUM(C65+D65+E65)</f>
        <v>1488.2231144200007</v>
      </c>
      <c r="G65" s="5">
        <f t="shared" ref="G65:G68" si="61">SUM(F65)</f>
        <v>1488.2231144200007</v>
      </c>
      <c r="H65" s="5">
        <v>5.0425954199999996</v>
      </c>
      <c r="I65" s="5">
        <v>0</v>
      </c>
      <c r="J65" s="61">
        <f>SUM(G65+H65+I65)</f>
        <v>1493.2657098400007</v>
      </c>
      <c r="K65" s="5">
        <f t="shared" ref="K65:K68" si="62">SUM(J65)</f>
        <v>1493.2657098400007</v>
      </c>
      <c r="L65" s="5">
        <v>25.731176269999999</v>
      </c>
      <c r="M65" s="5">
        <v>0</v>
      </c>
      <c r="N65" s="61">
        <f>SUM(K65+L65+M65)</f>
        <v>1518.9968861100008</v>
      </c>
      <c r="O65" s="28">
        <v>50</v>
      </c>
    </row>
    <row r="66" spans="1:15" ht="12.6" customHeight="1" x14ac:dyDescent="0.2">
      <c r="A66" s="25">
        <v>51</v>
      </c>
      <c r="B66" s="16" t="s">
        <v>41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61"/>
        <v>0</v>
      </c>
      <c r="H66" s="6">
        <v>0</v>
      </c>
      <c r="I66" s="6">
        <v>0</v>
      </c>
      <c r="J66" s="61">
        <f>SUM(G66+H66+I66)</f>
        <v>0</v>
      </c>
      <c r="K66" s="5">
        <f t="shared" si="62"/>
        <v>0</v>
      </c>
      <c r="L66" s="6">
        <v>0</v>
      </c>
      <c r="M66" s="6">
        <v>0</v>
      </c>
      <c r="N66" s="61">
        <f>SUM(K66+L66+M66)</f>
        <v>0</v>
      </c>
      <c r="O66" s="28">
        <v>51</v>
      </c>
    </row>
    <row r="67" spans="1:15" ht="12.6" customHeight="1" x14ac:dyDescent="0.2">
      <c r="A67" s="25">
        <v>52</v>
      </c>
      <c r="B67" s="16" t="s">
        <v>42</v>
      </c>
      <c r="C67" s="5">
        <v>5783.4193994800007</v>
      </c>
      <c r="D67" s="5">
        <v>-59.078843339999999</v>
      </c>
      <c r="E67" s="5">
        <v>0</v>
      </c>
      <c r="F67" s="5">
        <f>SUM(C67+D67+E67)</f>
        <v>5724.3405561400004</v>
      </c>
      <c r="G67" s="5">
        <f t="shared" si="61"/>
        <v>5724.3405561400004</v>
      </c>
      <c r="H67" s="5">
        <v>67.910308079999993</v>
      </c>
      <c r="I67" s="5">
        <v>0</v>
      </c>
      <c r="J67" s="61">
        <f>SUM(G67+H67+I67)</f>
        <v>5792.25086422</v>
      </c>
      <c r="K67" s="5">
        <f t="shared" si="62"/>
        <v>5792.25086422</v>
      </c>
      <c r="L67" s="5">
        <v>137.58479567000001</v>
      </c>
      <c r="M67" s="5">
        <v>0</v>
      </c>
      <c r="N67" s="61">
        <f>SUM(K67+L67+M67)</f>
        <v>5929.83565989</v>
      </c>
      <c r="O67" s="28">
        <v>52</v>
      </c>
    </row>
    <row r="68" spans="1:15" ht="12.6" customHeight="1" x14ac:dyDescent="0.2">
      <c r="A68" s="25">
        <v>53</v>
      </c>
      <c r="B68" s="16" t="s">
        <v>43</v>
      </c>
      <c r="C68" s="5">
        <v>364.66610857999984</v>
      </c>
      <c r="D68" s="5">
        <v>4.5819744800000004</v>
      </c>
      <c r="E68" s="5">
        <v>0</v>
      </c>
      <c r="F68" s="5">
        <f>SUM(C68+D68+E68)</f>
        <v>369.24808305999983</v>
      </c>
      <c r="G68" s="5">
        <f t="shared" si="61"/>
        <v>369.24808305999983</v>
      </c>
      <c r="H68" s="5">
        <v>4.6436423299999996</v>
      </c>
      <c r="I68" s="5">
        <v>0</v>
      </c>
      <c r="J68" s="61">
        <f>SUM(G68+H68+I68)</f>
        <v>373.89172538999981</v>
      </c>
      <c r="K68" s="5">
        <f t="shared" si="62"/>
        <v>373.89172538999981</v>
      </c>
      <c r="L68" s="5">
        <v>4.6854055299999997</v>
      </c>
      <c r="M68" s="5">
        <v>0</v>
      </c>
      <c r="N68" s="61">
        <f>SUM(K68+L68+M68)</f>
        <v>378.57713091999983</v>
      </c>
      <c r="O68" s="28">
        <v>53</v>
      </c>
    </row>
    <row r="69" spans="1:15" ht="12.75" customHeight="1" x14ac:dyDescent="0.2">
      <c r="A69" s="25"/>
      <c r="B69" s="15" t="s">
        <v>168</v>
      </c>
      <c r="C69" s="6"/>
      <c r="D69" s="6"/>
      <c r="E69" s="6"/>
      <c r="F69" s="5"/>
      <c r="G69" s="6"/>
      <c r="H69" s="6"/>
      <c r="I69" s="6"/>
      <c r="J69" s="61"/>
      <c r="K69" s="6"/>
      <c r="L69" s="6"/>
      <c r="M69" s="6"/>
      <c r="N69" s="61"/>
      <c r="O69" s="28"/>
    </row>
    <row r="70" spans="1:15" ht="13.7" customHeight="1" x14ac:dyDescent="0.2">
      <c r="A70" s="25">
        <v>54</v>
      </c>
      <c r="B70" s="15" t="s">
        <v>45</v>
      </c>
      <c r="C70" s="59">
        <f t="shared" ref="C70:N70" si="63">SUM(C71+C72+C73+C78)</f>
        <v>29518.832386530012</v>
      </c>
      <c r="D70" s="59">
        <f t="shared" si="63"/>
        <v>1084.37771821</v>
      </c>
      <c r="E70" s="59">
        <f t="shared" si="63"/>
        <v>0</v>
      </c>
      <c r="F70" s="59">
        <f t="shared" si="63"/>
        <v>30603.21010474001</v>
      </c>
      <c r="G70" s="59">
        <f t="shared" si="63"/>
        <v>30603.21010474001</v>
      </c>
      <c r="H70" s="59">
        <f t="shared" si="63"/>
        <v>1123.1363229799999</v>
      </c>
      <c r="I70" s="59">
        <f t="shared" si="63"/>
        <v>0</v>
      </c>
      <c r="J70" s="60">
        <f t="shared" si="63"/>
        <v>31726.346427720011</v>
      </c>
      <c r="K70" s="59">
        <f t="shared" si="63"/>
        <v>31726.346427720011</v>
      </c>
      <c r="L70" s="59">
        <f t="shared" si="63"/>
        <v>1522.0233436800002</v>
      </c>
      <c r="M70" s="59">
        <f t="shared" si="63"/>
        <v>0</v>
      </c>
      <c r="N70" s="60">
        <f t="shared" si="63"/>
        <v>33248.369771400015</v>
      </c>
      <c r="O70" s="28">
        <v>54</v>
      </c>
    </row>
    <row r="71" spans="1:15" ht="12.95" customHeight="1" x14ac:dyDescent="0.2">
      <c r="A71" s="25">
        <v>55</v>
      </c>
      <c r="B71" s="16" t="s">
        <v>46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64">SUM(F71)</f>
        <v>0</v>
      </c>
      <c r="H71" s="6">
        <v>0</v>
      </c>
      <c r="I71" s="6">
        <v>0</v>
      </c>
      <c r="J71" s="61">
        <f>SUM(G71+H71+I71)</f>
        <v>0</v>
      </c>
      <c r="K71" s="5">
        <f t="shared" ref="K71:K72" si="65">SUM(J71)</f>
        <v>0</v>
      </c>
      <c r="L71" s="6">
        <v>0</v>
      </c>
      <c r="M71" s="6">
        <v>0</v>
      </c>
      <c r="N71" s="61">
        <f>SUM(K71+L71+M71)</f>
        <v>0</v>
      </c>
      <c r="O71" s="28">
        <v>55</v>
      </c>
    </row>
    <row r="72" spans="1:15" ht="12.95" customHeight="1" x14ac:dyDescent="0.2">
      <c r="A72" s="25">
        <v>56</v>
      </c>
      <c r="B72" s="15" t="s">
        <v>47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64"/>
        <v>257.5</v>
      </c>
      <c r="H72" s="5">
        <v>0</v>
      </c>
      <c r="I72" s="5">
        <v>0</v>
      </c>
      <c r="J72" s="61">
        <f>SUM(G72+H72+I72)</f>
        <v>257.5</v>
      </c>
      <c r="K72" s="5">
        <f t="shared" si="65"/>
        <v>257.5</v>
      </c>
      <c r="L72" s="5">
        <v>0</v>
      </c>
      <c r="M72" s="5">
        <v>0</v>
      </c>
      <c r="N72" s="61">
        <f>SUM(K72+L72+M72)</f>
        <v>257.5</v>
      </c>
      <c r="O72" s="28">
        <v>56</v>
      </c>
    </row>
    <row r="73" spans="1:15" ht="13.7" customHeight="1" x14ac:dyDescent="0.2">
      <c r="A73" s="25">
        <v>57</v>
      </c>
      <c r="B73" s="16" t="s">
        <v>48</v>
      </c>
      <c r="C73" s="5">
        <f>SUM(C74+C75)</f>
        <v>29261.332386530012</v>
      </c>
      <c r="D73" s="5">
        <f>SUM(D74+D75)</f>
        <v>1084.37771821</v>
      </c>
      <c r="E73" s="5">
        <f>SUM(E74+E75)</f>
        <v>0</v>
      </c>
      <c r="F73" s="5">
        <f t="shared" ref="F73:J73" si="66">SUM(F74+F75)</f>
        <v>30345.71010474001</v>
      </c>
      <c r="G73" s="5">
        <f>SUM(G74+G75)</f>
        <v>30345.71010474001</v>
      </c>
      <c r="H73" s="5">
        <f>SUM(H74+H75)</f>
        <v>1123.1363229799999</v>
      </c>
      <c r="I73" s="5">
        <f>SUM(I74+I75)</f>
        <v>0</v>
      </c>
      <c r="J73" s="61">
        <f t="shared" si="66"/>
        <v>31468.846427720011</v>
      </c>
      <c r="K73" s="5">
        <f>SUM(K74+K75)</f>
        <v>31468.846427720011</v>
      </c>
      <c r="L73" s="5">
        <f>SUM(L74+L75)</f>
        <v>1522.0233436800002</v>
      </c>
      <c r="M73" s="5">
        <f>SUM(M74+M75)</f>
        <v>0</v>
      </c>
      <c r="N73" s="61">
        <f t="shared" ref="N73" si="67">SUM(N74+N75)</f>
        <v>32990.869771400015</v>
      </c>
      <c r="O73" s="28">
        <v>57</v>
      </c>
    </row>
    <row r="74" spans="1:15" ht="13.15" customHeight="1" x14ac:dyDescent="0.2">
      <c r="A74" s="25">
        <v>58</v>
      </c>
      <c r="B74" s="16" t="s">
        <v>49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 t="shared" ref="G74" si="68">SUM(F74)</f>
        <v>0</v>
      </c>
      <c r="H74" s="6">
        <v>0</v>
      </c>
      <c r="I74" s="6">
        <v>0</v>
      </c>
      <c r="J74" s="61">
        <f>SUM(G74+H74+I74)</f>
        <v>0</v>
      </c>
      <c r="K74" s="5">
        <f t="shared" ref="K74" si="69">SUM(J74)</f>
        <v>0</v>
      </c>
      <c r="L74" s="6">
        <v>0</v>
      </c>
      <c r="M74" s="6">
        <v>0</v>
      </c>
      <c r="N74" s="61">
        <f>SUM(K74+L74+M74)</f>
        <v>0</v>
      </c>
      <c r="O74" s="28">
        <v>58</v>
      </c>
    </row>
    <row r="75" spans="1:15" ht="13.15" customHeight="1" x14ac:dyDescent="0.2">
      <c r="A75" s="25">
        <v>59</v>
      </c>
      <c r="B75" s="16" t="s">
        <v>50</v>
      </c>
      <c r="C75" s="5">
        <f>SUM(C76+C77)</f>
        <v>29261.332386530012</v>
      </c>
      <c r="D75" s="5">
        <f>SUM(D76+D77)</f>
        <v>1084.37771821</v>
      </c>
      <c r="E75" s="5">
        <f>SUM(E76+E77)</f>
        <v>0</v>
      </c>
      <c r="F75" s="5">
        <f t="shared" ref="F75:J75" si="70">SUM(F76+F77)</f>
        <v>30345.71010474001</v>
      </c>
      <c r="G75" s="5">
        <f>SUM(G76+G77)</f>
        <v>30345.71010474001</v>
      </c>
      <c r="H75" s="5">
        <f>SUM(H76+H77)</f>
        <v>1123.1363229799999</v>
      </c>
      <c r="I75" s="5">
        <f>SUM(I76+I77)</f>
        <v>0</v>
      </c>
      <c r="J75" s="61">
        <f t="shared" si="70"/>
        <v>31468.846427720011</v>
      </c>
      <c r="K75" s="5">
        <f>SUM(K76+K77)</f>
        <v>31468.846427720011</v>
      </c>
      <c r="L75" s="5">
        <f>SUM(L76+L77)</f>
        <v>1522.0233436800002</v>
      </c>
      <c r="M75" s="5">
        <f>SUM(M76+M77)</f>
        <v>0</v>
      </c>
      <c r="N75" s="61">
        <f t="shared" ref="N75" si="71">SUM(N76+N77)</f>
        <v>32990.869771400015</v>
      </c>
      <c r="O75" s="28">
        <v>59</v>
      </c>
    </row>
    <row r="76" spans="1:15" ht="13.15" customHeight="1" x14ac:dyDescent="0.2">
      <c r="A76" s="25">
        <v>60</v>
      </c>
      <c r="B76" s="16" t="s">
        <v>51</v>
      </c>
      <c r="C76" s="5">
        <v>22241.052330510011</v>
      </c>
      <c r="D76" s="5">
        <v>703.36430265000001</v>
      </c>
      <c r="E76" s="5">
        <v>0</v>
      </c>
      <c r="F76" s="5">
        <f>SUM(C76+D76+E76)</f>
        <v>22944.41663316001</v>
      </c>
      <c r="G76" s="5">
        <f t="shared" ref="G76:G78" si="72">SUM(F76)</f>
        <v>22944.41663316001</v>
      </c>
      <c r="H76" s="5">
        <v>787.36303822999992</v>
      </c>
      <c r="I76" s="5">
        <v>0</v>
      </c>
      <c r="J76" s="61">
        <f>SUM(G76+H76+I76)</f>
        <v>23731.77967139001</v>
      </c>
      <c r="K76" s="5">
        <f t="shared" ref="K76:K78" si="73">SUM(J76)</f>
        <v>23731.77967139001</v>
      </c>
      <c r="L76" s="5">
        <v>1397.8191225</v>
      </c>
      <c r="M76" s="5">
        <v>0</v>
      </c>
      <c r="N76" s="61">
        <f>SUM(K76+L76+M76)</f>
        <v>25129.598793890011</v>
      </c>
      <c r="O76" s="28">
        <v>60</v>
      </c>
    </row>
    <row r="77" spans="1:15" ht="13.15" customHeight="1" x14ac:dyDescent="0.2">
      <c r="A77" s="25">
        <v>61</v>
      </c>
      <c r="B77" s="16" t="s">
        <v>52</v>
      </c>
      <c r="C77" s="5">
        <v>7020.2800560200012</v>
      </c>
      <c r="D77" s="5">
        <v>381.01341556</v>
      </c>
      <c r="E77" s="5">
        <v>0</v>
      </c>
      <c r="F77" s="5">
        <f>SUM(C77+D77+E77)</f>
        <v>7401.2934715800011</v>
      </c>
      <c r="G77" s="5">
        <f t="shared" si="72"/>
        <v>7401.2934715800011</v>
      </c>
      <c r="H77" s="5">
        <v>335.77328474999996</v>
      </c>
      <c r="I77" s="5">
        <v>0</v>
      </c>
      <c r="J77" s="61">
        <f>SUM(G77+H77+I77)</f>
        <v>7737.0667563300012</v>
      </c>
      <c r="K77" s="5">
        <f t="shared" si="73"/>
        <v>7737.0667563300012</v>
      </c>
      <c r="L77" s="5">
        <v>124.20422118</v>
      </c>
      <c r="M77" s="5">
        <v>0</v>
      </c>
      <c r="N77" s="61">
        <f>SUM(K77+L77+M77)</f>
        <v>7861.2709775100011</v>
      </c>
      <c r="O77" s="28">
        <v>61</v>
      </c>
    </row>
    <row r="78" spans="1:15" ht="12.75" customHeight="1" x14ac:dyDescent="0.2">
      <c r="A78" s="25">
        <v>62</v>
      </c>
      <c r="B78" s="15" t="s">
        <v>53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72"/>
        <v>0</v>
      </c>
      <c r="H78" s="6">
        <v>0</v>
      </c>
      <c r="I78" s="6">
        <v>0</v>
      </c>
      <c r="J78" s="61">
        <f>SUM(G78+H78+I78)</f>
        <v>0</v>
      </c>
      <c r="K78" s="5">
        <f t="shared" si="73"/>
        <v>0</v>
      </c>
      <c r="L78" s="6">
        <v>0</v>
      </c>
      <c r="M78" s="6">
        <v>0</v>
      </c>
      <c r="N78" s="61">
        <f>SUM(K78+L78+M78)</f>
        <v>0</v>
      </c>
      <c r="O78" s="28">
        <v>62</v>
      </c>
    </row>
    <row r="79" spans="1:15" ht="13.7" customHeight="1" x14ac:dyDescent="0.2">
      <c r="A79" s="25">
        <v>63</v>
      </c>
      <c r="B79" s="15" t="s">
        <v>54</v>
      </c>
      <c r="C79" s="59">
        <f>SUM(C80+C81+C82+C85)</f>
        <v>22026.966718800002</v>
      </c>
      <c r="D79" s="59">
        <f>SUM(D80+D81+D82+D85)</f>
        <v>-3243.3710721699999</v>
      </c>
      <c r="E79" s="59">
        <f>SUM(E80+E81+E82+E85)</f>
        <v>0</v>
      </c>
      <c r="F79" s="59">
        <f t="shared" ref="F79:J79" si="74">SUM(F80+F81+F82+F85)</f>
        <v>18783.595646630005</v>
      </c>
      <c r="G79" s="59">
        <f>SUM(G80+G81+G82+G85)</f>
        <v>18783.595646630005</v>
      </c>
      <c r="H79" s="59">
        <f>SUM(H80+H81+H82+H85)</f>
        <v>403.86106232999998</v>
      </c>
      <c r="I79" s="59">
        <f>SUM(I80+I81+I82+I85)</f>
        <v>0</v>
      </c>
      <c r="J79" s="60">
        <f t="shared" si="74"/>
        <v>19187.456708960002</v>
      </c>
      <c r="K79" s="59">
        <f>SUM(K80+K81+K82+K85)</f>
        <v>19187.456708960002</v>
      </c>
      <c r="L79" s="59">
        <f>SUM(L80+L81+L82+L85)</f>
        <v>82.02569892999999</v>
      </c>
      <c r="M79" s="59">
        <f>SUM(M80+M81+M82+M85)</f>
        <v>0</v>
      </c>
      <c r="N79" s="60">
        <f t="shared" ref="N79" si="75">SUM(N80+N81+N82+N85)</f>
        <v>19269.482407890006</v>
      </c>
      <c r="O79" s="28">
        <v>63</v>
      </c>
    </row>
    <row r="80" spans="1:15" ht="12.95" customHeight="1" x14ac:dyDescent="0.2">
      <c r="A80" s="25">
        <v>64</v>
      </c>
      <c r="B80" s="16" t="s">
        <v>55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76">SUM(F80)</f>
        <v>0</v>
      </c>
      <c r="H80" s="6">
        <v>0</v>
      </c>
      <c r="I80" s="6">
        <v>0</v>
      </c>
      <c r="J80" s="61">
        <f>SUM(G80+H80+I80)</f>
        <v>0</v>
      </c>
      <c r="K80" s="5">
        <f t="shared" ref="K80:K81" si="77">SUM(J80)</f>
        <v>0</v>
      </c>
      <c r="L80" s="6">
        <v>0</v>
      </c>
      <c r="M80" s="6">
        <v>0</v>
      </c>
      <c r="N80" s="61">
        <f>SUM(K80+L80+M80)</f>
        <v>0</v>
      </c>
      <c r="O80" s="28">
        <v>64</v>
      </c>
    </row>
    <row r="81" spans="1:15" ht="12.95" customHeight="1" x14ac:dyDescent="0.2">
      <c r="A81" s="25">
        <v>65</v>
      </c>
      <c r="B81" s="16" t="s">
        <v>56</v>
      </c>
      <c r="C81" s="5">
        <v>21.620378980000002</v>
      </c>
      <c r="D81" s="5">
        <v>-0.60520375000000004</v>
      </c>
      <c r="E81" s="5">
        <v>0</v>
      </c>
      <c r="F81" s="5">
        <f>SUM(C81+D81+E81)</f>
        <v>21.015175230000001</v>
      </c>
      <c r="G81" s="5">
        <f t="shared" si="76"/>
        <v>21.015175230000001</v>
      </c>
      <c r="H81" s="5">
        <v>-12.47607887</v>
      </c>
      <c r="I81" s="5">
        <v>0</v>
      </c>
      <c r="J81" s="61">
        <f>SUM(G81+H81+I81)</f>
        <v>8.5390963600000003</v>
      </c>
      <c r="K81" s="5">
        <f t="shared" si="77"/>
        <v>8.5390963600000003</v>
      </c>
      <c r="L81" s="5">
        <v>2.2231786900000001</v>
      </c>
      <c r="M81" s="5">
        <v>0</v>
      </c>
      <c r="N81" s="61">
        <f>SUM(K81+L81+M81)</f>
        <v>10.76227505</v>
      </c>
      <c r="O81" s="28">
        <v>65</v>
      </c>
    </row>
    <row r="82" spans="1:15" ht="13.7" customHeight="1" x14ac:dyDescent="0.2">
      <c r="A82" s="25">
        <v>66</v>
      </c>
      <c r="B82" s="15" t="s">
        <v>57</v>
      </c>
      <c r="C82" s="5">
        <f>SUM(C83+C84)</f>
        <v>12794.787893750006</v>
      </c>
      <c r="D82" s="5">
        <f>SUM(D83+D84)</f>
        <v>-2663.2666283799999</v>
      </c>
      <c r="E82" s="5">
        <f>SUM(E83+E84)</f>
        <v>0</v>
      </c>
      <c r="F82" s="5">
        <f t="shared" ref="F82:J82" si="78">SUM(F83+F84)</f>
        <v>10131.521265370007</v>
      </c>
      <c r="G82" s="5">
        <f>SUM(G83+G84)</f>
        <v>10131.521265370007</v>
      </c>
      <c r="H82" s="5">
        <f>SUM(H83+H84)</f>
        <v>254.68857725999999</v>
      </c>
      <c r="I82" s="5">
        <f>SUM(I83+I84)</f>
        <v>0</v>
      </c>
      <c r="J82" s="61">
        <f t="shared" si="78"/>
        <v>10386.209842630007</v>
      </c>
      <c r="K82" s="5">
        <f>SUM(K83+K84)</f>
        <v>10386.209842630007</v>
      </c>
      <c r="L82" s="5">
        <f>SUM(L83+L84)</f>
        <v>189.10037478999999</v>
      </c>
      <c r="M82" s="5">
        <f>SUM(M83+M84)</f>
        <v>0</v>
      </c>
      <c r="N82" s="61">
        <f t="shared" ref="N82" si="79">SUM(N83+N84)</f>
        <v>10575.310217420007</v>
      </c>
      <c r="O82" s="28">
        <v>66</v>
      </c>
    </row>
    <row r="83" spans="1:15" ht="13.15" customHeight="1" x14ac:dyDescent="0.2">
      <c r="A83" s="25">
        <v>67</v>
      </c>
      <c r="B83" s="16" t="s">
        <v>13</v>
      </c>
      <c r="C83" s="5">
        <v>8583.9255703500039</v>
      </c>
      <c r="D83" s="5">
        <v>-1646.8630664499999</v>
      </c>
      <c r="E83" s="5">
        <v>0</v>
      </c>
      <c r="F83" s="5">
        <f>SUM(C83+D83+E83)</f>
        <v>6937.0625039000042</v>
      </c>
      <c r="G83" s="5">
        <f t="shared" ref="G83:G85" si="80">SUM(F83)</f>
        <v>6937.0625039000042</v>
      </c>
      <c r="H83" s="5">
        <v>1093.69338296</v>
      </c>
      <c r="I83" s="5">
        <v>0</v>
      </c>
      <c r="J83" s="61">
        <f>SUM(G83+H83+I83)</f>
        <v>8030.7558868600045</v>
      </c>
      <c r="K83" s="5">
        <f t="shared" ref="K83:K85" si="81">SUM(J83)</f>
        <v>8030.7558868600045</v>
      </c>
      <c r="L83" s="5">
        <v>-195.3941269</v>
      </c>
      <c r="M83" s="5">
        <v>0</v>
      </c>
      <c r="N83" s="61">
        <f>SUM(K83+L83+M83)</f>
        <v>7835.3617599600047</v>
      </c>
      <c r="O83" s="28">
        <v>67</v>
      </c>
    </row>
    <row r="84" spans="1:15" ht="13.15" customHeight="1" x14ac:dyDescent="0.2">
      <c r="A84" s="25">
        <v>68</v>
      </c>
      <c r="B84" s="16" t="s">
        <v>58</v>
      </c>
      <c r="C84" s="5">
        <v>4210.8623234000024</v>
      </c>
      <c r="D84" s="5">
        <v>-1016.40356193</v>
      </c>
      <c r="E84" s="5">
        <v>0</v>
      </c>
      <c r="F84" s="5">
        <f>SUM(C84+D84+E84)</f>
        <v>3194.4587614700022</v>
      </c>
      <c r="G84" s="5">
        <f t="shared" si="80"/>
        <v>3194.4587614700022</v>
      </c>
      <c r="H84" s="5">
        <v>-839.00480570000002</v>
      </c>
      <c r="I84" s="5">
        <v>0</v>
      </c>
      <c r="J84" s="61">
        <f>SUM(G84+H84+I84)</f>
        <v>2355.4539557700023</v>
      </c>
      <c r="K84" s="5">
        <f t="shared" si="81"/>
        <v>2355.4539557700023</v>
      </c>
      <c r="L84" s="5">
        <v>384.49450168999999</v>
      </c>
      <c r="M84" s="5">
        <v>0</v>
      </c>
      <c r="N84" s="61">
        <f>SUM(K84+L84+M84)</f>
        <v>2739.9484574600024</v>
      </c>
      <c r="O84" s="28">
        <v>68</v>
      </c>
    </row>
    <row r="85" spans="1:15" ht="12.95" customHeight="1" x14ac:dyDescent="0.2">
      <c r="A85" s="25">
        <v>69</v>
      </c>
      <c r="B85" s="15" t="s">
        <v>59</v>
      </c>
      <c r="C85" s="5">
        <v>9210.5584460699974</v>
      </c>
      <c r="D85" s="5">
        <v>-579.4992400399999</v>
      </c>
      <c r="E85" s="5">
        <v>0</v>
      </c>
      <c r="F85" s="5">
        <f>SUM(C85+D85+E85)</f>
        <v>8631.0592060299969</v>
      </c>
      <c r="G85" s="5">
        <f t="shared" si="80"/>
        <v>8631.0592060299969</v>
      </c>
      <c r="H85" s="5">
        <v>161.64856394</v>
      </c>
      <c r="I85" s="5">
        <v>0</v>
      </c>
      <c r="J85" s="61">
        <f>SUM(G85+H85+I85)</f>
        <v>8792.7077699699967</v>
      </c>
      <c r="K85" s="5">
        <f t="shared" si="81"/>
        <v>8792.7077699699967</v>
      </c>
      <c r="L85" s="5">
        <v>-109.29785455</v>
      </c>
      <c r="M85" s="5">
        <v>0</v>
      </c>
      <c r="N85" s="61">
        <f>SUM(K85+L85+M85)</f>
        <v>8683.4099154199976</v>
      </c>
      <c r="O85" s="28">
        <v>69</v>
      </c>
    </row>
    <row r="86" spans="1:15" ht="13.7" customHeight="1" x14ac:dyDescent="0.2">
      <c r="A86" s="25">
        <v>70</v>
      </c>
      <c r="B86" s="15" t="s">
        <v>151</v>
      </c>
      <c r="C86" s="59">
        <f>SUM(C87+C90+C93+C98)</f>
        <v>2454.9718054000004</v>
      </c>
      <c r="D86" s="59">
        <f>SUM(D87+D90+D93+D98)</f>
        <v>88.857278100000002</v>
      </c>
      <c r="E86" s="59">
        <f>SUM(E87+E90+E93+E98)</f>
        <v>0</v>
      </c>
      <c r="F86" s="59">
        <f t="shared" ref="F86:J86" si="82">SUM(F87+F90+F93+F98)</f>
        <v>2543.8290835000007</v>
      </c>
      <c r="G86" s="59">
        <f>SUM(G87+G90+G93+G98)</f>
        <v>2543.8290835000007</v>
      </c>
      <c r="H86" s="59">
        <f>SUM(H87+H90+H93+H98)</f>
        <v>28.806972420000001</v>
      </c>
      <c r="I86" s="59">
        <f>SUM(I87+I90+I93+I98)</f>
        <v>0</v>
      </c>
      <c r="J86" s="60">
        <f t="shared" si="82"/>
        <v>2572.6360559200002</v>
      </c>
      <c r="K86" s="59">
        <f>SUM(K87+K90+K93+K98)</f>
        <v>2572.6360559200002</v>
      </c>
      <c r="L86" s="59">
        <f>SUM(L87+L90+L93+L98)</f>
        <v>24.973573989999991</v>
      </c>
      <c r="M86" s="59">
        <f>SUM(M87+M90+M93+M98)</f>
        <v>0</v>
      </c>
      <c r="N86" s="60">
        <f t="shared" ref="N86" si="83">SUM(N87+N90+N93+N98)</f>
        <v>2597.6096299100004</v>
      </c>
      <c r="O86" s="28">
        <v>70</v>
      </c>
    </row>
    <row r="87" spans="1:15" ht="12.95" customHeight="1" x14ac:dyDescent="0.2">
      <c r="A87" s="25">
        <v>71</v>
      </c>
      <c r="B87" s="15" t="s">
        <v>60</v>
      </c>
      <c r="C87" s="5">
        <f>SUM(C88+C89)</f>
        <v>0</v>
      </c>
      <c r="D87" s="5">
        <f>SUM(D88+D89)</f>
        <v>0</v>
      </c>
      <c r="E87" s="5">
        <f>SUM(E88+E89)</f>
        <v>0</v>
      </c>
      <c r="F87" s="5">
        <f t="shared" ref="F87:J87" si="84">SUM(F88+F89)</f>
        <v>0</v>
      </c>
      <c r="G87" s="5">
        <f>SUM(G88+G89)</f>
        <v>0</v>
      </c>
      <c r="H87" s="5">
        <f>SUM(H88+H89)</f>
        <v>0</v>
      </c>
      <c r="I87" s="5">
        <f>SUM(I88+I89)</f>
        <v>0</v>
      </c>
      <c r="J87" s="61">
        <f t="shared" si="84"/>
        <v>0</v>
      </c>
      <c r="K87" s="5">
        <f>SUM(K88+K89)</f>
        <v>0</v>
      </c>
      <c r="L87" s="5">
        <f>SUM(L88+L89)</f>
        <v>0</v>
      </c>
      <c r="M87" s="5">
        <f>SUM(M88+M89)</f>
        <v>0</v>
      </c>
      <c r="N87" s="61">
        <f t="shared" ref="N87" si="85">SUM(N88+N89)</f>
        <v>0</v>
      </c>
      <c r="O87" s="28">
        <v>71</v>
      </c>
    </row>
    <row r="88" spans="1:15" ht="13.15" customHeight="1" x14ac:dyDescent="0.2">
      <c r="A88" s="25">
        <v>72</v>
      </c>
      <c r="B88" s="16" t="s">
        <v>39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86">SUM(F88)</f>
        <v>0</v>
      </c>
      <c r="H88" s="6">
        <v>0</v>
      </c>
      <c r="I88" s="6">
        <v>0</v>
      </c>
      <c r="J88" s="61">
        <f>SUM(G88+H88+I88)</f>
        <v>0</v>
      </c>
      <c r="K88" s="5">
        <f t="shared" ref="K88:K89" si="87">SUM(J88)</f>
        <v>0</v>
      </c>
      <c r="L88" s="6">
        <v>0</v>
      </c>
      <c r="M88" s="6">
        <v>0</v>
      </c>
      <c r="N88" s="61">
        <f>SUM(K88+L88+M88)</f>
        <v>0</v>
      </c>
      <c r="O88" s="28">
        <v>72</v>
      </c>
    </row>
    <row r="89" spans="1:15" ht="13.15" customHeight="1" x14ac:dyDescent="0.2">
      <c r="A89" s="25">
        <v>73</v>
      </c>
      <c r="B89" s="16" t="s">
        <v>44</v>
      </c>
      <c r="C89" s="5">
        <v>0</v>
      </c>
      <c r="D89" s="5">
        <v>0</v>
      </c>
      <c r="E89" s="5">
        <v>0</v>
      </c>
      <c r="F89" s="5">
        <f>SUM(C89+D89+E89)</f>
        <v>0</v>
      </c>
      <c r="G89" s="5">
        <f t="shared" si="86"/>
        <v>0</v>
      </c>
      <c r="H89" s="5">
        <v>0</v>
      </c>
      <c r="I89" s="5">
        <v>0</v>
      </c>
      <c r="J89" s="61">
        <f>SUM(G89+H89+I89)</f>
        <v>0</v>
      </c>
      <c r="K89" s="5">
        <f t="shared" si="87"/>
        <v>0</v>
      </c>
      <c r="L89" s="5">
        <v>0</v>
      </c>
      <c r="M89" s="5">
        <v>0</v>
      </c>
      <c r="N89" s="61">
        <f>SUM(K89+L89+M89)</f>
        <v>0</v>
      </c>
      <c r="O89" s="28">
        <v>73</v>
      </c>
    </row>
    <row r="90" spans="1:15" ht="12.95" customHeight="1" x14ac:dyDescent="0.2">
      <c r="A90" s="25">
        <v>74</v>
      </c>
      <c r="B90" s="15" t="s">
        <v>61</v>
      </c>
      <c r="C90" s="5">
        <f>SUM(C91+C92)</f>
        <v>93.570274779999991</v>
      </c>
      <c r="D90" s="5">
        <f>SUM(D91+D92)</f>
        <v>-0.72049624999999995</v>
      </c>
      <c r="E90" s="5">
        <f>SUM(E91+E92)</f>
        <v>0</v>
      </c>
      <c r="F90" s="5">
        <f t="shared" ref="F90:J90" si="88">SUM(F91+F92)</f>
        <v>92.849778529999995</v>
      </c>
      <c r="G90" s="5">
        <f>SUM(G91+G92)</f>
        <v>92.849778529999995</v>
      </c>
      <c r="H90" s="5">
        <f>SUM(H91+H92)</f>
        <v>8.1516887100000002</v>
      </c>
      <c r="I90" s="5">
        <f>SUM(I91+I92)</f>
        <v>0</v>
      </c>
      <c r="J90" s="61">
        <f t="shared" si="88"/>
        <v>101.00146723999998</v>
      </c>
      <c r="K90" s="5">
        <f>SUM(K91+K92)</f>
        <v>101.00146723999998</v>
      </c>
      <c r="L90" s="5">
        <f>SUM(L91+L92)</f>
        <v>30.722832560000001</v>
      </c>
      <c r="M90" s="5">
        <f>SUM(M91+M92)</f>
        <v>0</v>
      </c>
      <c r="N90" s="61">
        <f t="shared" ref="N90" si="89">SUM(N91+N92)</f>
        <v>131.72429979999998</v>
      </c>
      <c r="O90" s="28">
        <v>74</v>
      </c>
    </row>
    <row r="91" spans="1:15" ht="13.15" customHeight="1" x14ac:dyDescent="0.2">
      <c r="A91" s="25">
        <v>75</v>
      </c>
      <c r="B91" s="16" t="s">
        <v>39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90">SUM(F91)</f>
        <v>73.8</v>
      </c>
      <c r="H91" s="5">
        <v>0</v>
      </c>
      <c r="I91" s="5">
        <v>0</v>
      </c>
      <c r="J91" s="61">
        <f>SUM(G91+H91+I91)</f>
        <v>73.8</v>
      </c>
      <c r="K91" s="5">
        <f t="shared" ref="K91:K92" si="91">SUM(J91)</f>
        <v>73.8</v>
      </c>
      <c r="L91" s="5">
        <v>0</v>
      </c>
      <c r="M91" s="5">
        <v>0</v>
      </c>
      <c r="N91" s="61">
        <f>SUM(K91+L91+M91)</f>
        <v>73.8</v>
      </c>
      <c r="O91" s="28">
        <v>75</v>
      </c>
    </row>
    <row r="92" spans="1:15" ht="13.15" customHeight="1" x14ac:dyDescent="0.2">
      <c r="A92" s="25">
        <v>76</v>
      </c>
      <c r="B92" s="16" t="s">
        <v>44</v>
      </c>
      <c r="C92" s="5">
        <v>19.770274779999994</v>
      </c>
      <c r="D92" s="5">
        <v>-0.72049624999999995</v>
      </c>
      <c r="E92" s="5">
        <v>0</v>
      </c>
      <c r="F92" s="5">
        <f>SUM(C92+D92+E92)</f>
        <v>19.049778529999994</v>
      </c>
      <c r="G92" s="5">
        <f t="shared" si="90"/>
        <v>19.049778529999994</v>
      </c>
      <c r="H92" s="5">
        <v>8.1516887100000002</v>
      </c>
      <c r="I92" s="5">
        <v>0</v>
      </c>
      <c r="J92" s="61">
        <f>SUM(G92+H92+I92)</f>
        <v>27.201467239999992</v>
      </c>
      <c r="K92" s="5">
        <f t="shared" si="91"/>
        <v>27.201467239999992</v>
      </c>
      <c r="L92" s="5">
        <v>30.722832560000001</v>
      </c>
      <c r="M92" s="5">
        <v>0</v>
      </c>
      <c r="N92" s="61">
        <f>SUM(K92+L92+M92)</f>
        <v>57.924299799999993</v>
      </c>
      <c r="O92" s="28">
        <v>76</v>
      </c>
    </row>
    <row r="93" spans="1:15" ht="13.7" customHeight="1" x14ac:dyDescent="0.2">
      <c r="A93" s="25">
        <v>77</v>
      </c>
      <c r="B93" s="16" t="s">
        <v>62</v>
      </c>
      <c r="C93" s="5">
        <f>SUM(C94+C95)</f>
        <v>541.22501249000038</v>
      </c>
      <c r="D93" s="5">
        <f>SUM(D94+D95)</f>
        <v>95.628917299999998</v>
      </c>
      <c r="E93" s="5">
        <f>SUM(E94+E95)</f>
        <v>0</v>
      </c>
      <c r="F93" s="5">
        <f t="shared" ref="F93:J93" si="92">SUM(F94+F95)</f>
        <v>636.85392979000039</v>
      </c>
      <c r="G93" s="5">
        <f>SUM(G94+G95)</f>
        <v>636.85392979000039</v>
      </c>
      <c r="H93" s="5">
        <f>SUM(H94+H95)</f>
        <v>14.528289819999998</v>
      </c>
      <c r="I93" s="5">
        <f>SUM(I94+I95)</f>
        <v>0</v>
      </c>
      <c r="J93" s="61">
        <f t="shared" si="92"/>
        <v>651.38221961000033</v>
      </c>
      <c r="K93" s="5">
        <f>SUM(K94+K95)</f>
        <v>651.38221961000033</v>
      </c>
      <c r="L93" s="5">
        <f>SUM(L94+L95)</f>
        <v>-11.49346941000001</v>
      </c>
      <c r="M93" s="5">
        <f>SUM(M94+M95)</f>
        <v>0</v>
      </c>
      <c r="N93" s="61">
        <f t="shared" ref="N93" si="93">SUM(N94+N95)</f>
        <v>639.88875020000035</v>
      </c>
      <c r="O93" s="28">
        <v>77</v>
      </c>
    </row>
    <row r="94" spans="1:15" ht="13.15" customHeight="1" x14ac:dyDescent="0.2">
      <c r="A94" s="25">
        <v>78</v>
      </c>
      <c r="B94" s="16" t="s">
        <v>39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 t="shared" ref="G94" si="94">SUM(F94)</f>
        <v>0</v>
      </c>
      <c r="H94" s="6">
        <v>0</v>
      </c>
      <c r="I94" s="6">
        <v>0</v>
      </c>
      <c r="J94" s="61">
        <f>SUM(G94+H94+I94)</f>
        <v>0</v>
      </c>
      <c r="K94" s="5">
        <f t="shared" ref="K94" si="95">SUM(J94)</f>
        <v>0</v>
      </c>
      <c r="L94" s="6">
        <v>0</v>
      </c>
      <c r="M94" s="6">
        <v>0</v>
      </c>
      <c r="N94" s="61">
        <f>SUM(K94+L94+M94)</f>
        <v>0</v>
      </c>
      <c r="O94" s="28">
        <v>78</v>
      </c>
    </row>
    <row r="95" spans="1:15" ht="13.15" customHeight="1" x14ac:dyDescent="0.2">
      <c r="A95" s="25">
        <v>79</v>
      </c>
      <c r="B95" s="15" t="s">
        <v>44</v>
      </c>
      <c r="C95" s="5">
        <f>SUM(C96+C97)</f>
        <v>541.22501249000038</v>
      </c>
      <c r="D95" s="5">
        <f>SUM(D96+D97)</f>
        <v>95.628917299999998</v>
      </c>
      <c r="E95" s="5">
        <f>SUM(E96+E97)</f>
        <v>0</v>
      </c>
      <c r="F95" s="5">
        <f t="shared" ref="F95:J95" si="96">SUM(F96+F97)</f>
        <v>636.85392979000039</v>
      </c>
      <c r="G95" s="5">
        <f>SUM(G96+G97)</f>
        <v>636.85392979000039</v>
      </c>
      <c r="H95" s="5">
        <f>SUM(H96+H97)</f>
        <v>14.528289819999998</v>
      </c>
      <c r="I95" s="5">
        <f>SUM(I96+I97)</f>
        <v>0</v>
      </c>
      <c r="J95" s="61">
        <f t="shared" si="96"/>
        <v>651.38221961000033</v>
      </c>
      <c r="K95" s="5">
        <f>SUM(K96+K97)</f>
        <v>651.38221961000033</v>
      </c>
      <c r="L95" s="5">
        <f>SUM(L96+L97)</f>
        <v>-11.49346941000001</v>
      </c>
      <c r="M95" s="5">
        <f>SUM(M96+M97)</f>
        <v>0</v>
      </c>
      <c r="N95" s="61">
        <f t="shared" ref="N95" si="97">SUM(N96+N97)</f>
        <v>639.88875020000035</v>
      </c>
      <c r="O95" s="28">
        <v>79</v>
      </c>
    </row>
    <row r="96" spans="1:15" ht="13.15" customHeight="1" x14ac:dyDescent="0.2">
      <c r="A96" s="25">
        <v>80</v>
      </c>
      <c r="B96" s="16" t="s">
        <v>63</v>
      </c>
      <c r="C96" s="5">
        <v>481.13440831000037</v>
      </c>
      <c r="D96" s="5">
        <v>-13.32710894</v>
      </c>
      <c r="E96" s="5">
        <v>0</v>
      </c>
      <c r="F96" s="5">
        <f>SUM(C96+D96+E96)</f>
        <v>467.80729937000035</v>
      </c>
      <c r="G96" s="5">
        <f t="shared" ref="G96:G97" si="98">SUM(F96)</f>
        <v>467.80729937000035</v>
      </c>
      <c r="H96" s="5">
        <v>66.02788176</v>
      </c>
      <c r="I96" s="5">
        <v>0</v>
      </c>
      <c r="J96" s="61">
        <f>SUM(G96+H96+I96)</f>
        <v>533.83518113000036</v>
      </c>
      <c r="K96" s="5">
        <f t="shared" ref="K96:K97" si="99">SUM(J96)</f>
        <v>533.83518113000036</v>
      </c>
      <c r="L96" s="5">
        <v>53.338020129999997</v>
      </c>
      <c r="M96" s="5">
        <v>0</v>
      </c>
      <c r="N96" s="61">
        <f>SUM(K96+L96+M96)</f>
        <v>587.17320126000038</v>
      </c>
      <c r="O96" s="28">
        <v>80</v>
      </c>
    </row>
    <row r="97" spans="1:15" ht="13.15" customHeight="1" x14ac:dyDescent="0.2">
      <c r="A97" s="25">
        <v>81</v>
      </c>
      <c r="B97" s="16" t="s">
        <v>64</v>
      </c>
      <c r="C97" s="5">
        <v>60.09060418</v>
      </c>
      <c r="D97" s="5">
        <v>108.95602624</v>
      </c>
      <c r="E97" s="5">
        <v>0</v>
      </c>
      <c r="F97" s="5">
        <f>SUM(C97+D97+E97)</f>
        <v>169.04663041999999</v>
      </c>
      <c r="G97" s="5">
        <f t="shared" si="98"/>
        <v>169.04663041999999</v>
      </c>
      <c r="H97" s="5">
        <v>-51.499591940000002</v>
      </c>
      <c r="I97" s="5">
        <v>0</v>
      </c>
      <c r="J97" s="61">
        <f>SUM(G97+H97+I97)</f>
        <v>117.54703847999998</v>
      </c>
      <c r="K97" s="5">
        <f t="shared" si="99"/>
        <v>117.54703847999998</v>
      </c>
      <c r="L97" s="5">
        <v>-64.831489540000007</v>
      </c>
      <c r="M97" s="5">
        <v>0</v>
      </c>
      <c r="N97" s="61">
        <f>SUM(K97+L97+M97)</f>
        <v>52.715548939999977</v>
      </c>
      <c r="O97" s="28">
        <v>81</v>
      </c>
    </row>
    <row r="98" spans="1:15" ht="12.95" customHeight="1" x14ac:dyDescent="0.2">
      <c r="A98" s="25">
        <v>82</v>
      </c>
      <c r="B98" s="16" t="s">
        <v>65</v>
      </c>
      <c r="C98" s="5">
        <f>SUM(C99+C100)</f>
        <v>1820.1765181300002</v>
      </c>
      <c r="D98" s="5">
        <f>SUM(D99+D100)</f>
        <v>-6.0511429499999991</v>
      </c>
      <c r="E98" s="5">
        <f>SUM(E99+E100)</f>
        <v>0</v>
      </c>
      <c r="F98" s="5">
        <f t="shared" ref="F98:J98" si="100">SUM(F99+F100)</f>
        <v>1814.1253751800002</v>
      </c>
      <c r="G98" s="5">
        <f>SUM(G99+G100)</f>
        <v>1814.1253751800002</v>
      </c>
      <c r="H98" s="5">
        <f>SUM(H99+H100)</f>
        <v>6.1269938900000005</v>
      </c>
      <c r="I98" s="5">
        <f>SUM(I99+I100)</f>
        <v>0</v>
      </c>
      <c r="J98" s="61">
        <f t="shared" si="100"/>
        <v>1820.25236907</v>
      </c>
      <c r="K98" s="5">
        <f>SUM(K99+K100)</f>
        <v>1820.25236907</v>
      </c>
      <c r="L98" s="5">
        <f>SUM(L99+L100)</f>
        <v>5.74421084</v>
      </c>
      <c r="M98" s="5">
        <f>SUM(M99+M100)</f>
        <v>0</v>
      </c>
      <c r="N98" s="61">
        <f t="shared" ref="N98" si="101">SUM(N99+N100)</f>
        <v>1825.99657991</v>
      </c>
      <c r="O98" s="28">
        <v>82</v>
      </c>
    </row>
    <row r="99" spans="1:15" ht="13.15" customHeight="1" x14ac:dyDescent="0.2">
      <c r="A99" s="25">
        <v>83</v>
      </c>
      <c r="B99" s="16" t="s">
        <v>39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 t="shared" ref="G99" si="102">SUM(F99)</f>
        <v>0</v>
      </c>
      <c r="H99" s="6">
        <v>0</v>
      </c>
      <c r="I99" s="6">
        <v>0</v>
      </c>
      <c r="J99" s="61">
        <f>SUM(G99+H99+I99)</f>
        <v>0</v>
      </c>
      <c r="K99" s="5">
        <f t="shared" ref="K99" si="103">SUM(J99)</f>
        <v>0</v>
      </c>
      <c r="L99" s="6">
        <v>0</v>
      </c>
      <c r="M99" s="6">
        <v>0</v>
      </c>
      <c r="N99" s="61">
        <f>SUM(K99+L99+M99)</f>
        <v>0</v>
      </c>
      <c r="O99" s="28">
        <v>83</v>
      </c>
    </row>
    <row r="100" spans="1:15" ht="13.15" customHeight="1" x14ac:dyDescent="0.2">
      <c r="A100" s="25">
        <v>84</v>
      </c>
      <c r="B100" s="16" t="s">
        <v>44</v>
      </c>
      <c r="C100" s="5">
        <f>SUM(C101+C102+C103+C104+C105)</f>
        <v>1820.1765181300002</v>
      </c>
      <c r="D100" s="5">
        <f>SUM(D101+D102+D103+D104+D105)</f>
        <v>-6.0511429499999991</v>
      </c>
      <c r="E100" s="5">
        <f>SUM(E101+E102+E103+E104+E105)</f>
        <v>0</v>
      </c>
      <c r="F100" s="5">
        <f t="shared" ref="F100:J100" si="104">SUM(F101+F102+F103+F104+F105)</f>
        <v>1814.1253751800002</v>
      </c>
      <c r="G100" s="5">
        <f>SUM(G101+G102+G103+G104+G105)</f>
        <v>1814.1253751800002</v>
      </c>
      <c r="H100" s="5">
        <f>SUM(H101+H102+H103+H104+H105)</f>
        <v>6.1269938900000005</v>
      </c>
      <c r="I100" s="5">
        <f>SUM(I101+I102+I103+I104+I105)</f>
        <v>0</v>
      </c>
      <c r="J100" s="61">
        <f t="shared" si="104"/>
        <v>1820.25236907</v>
      </c>
      <c r="K100" s="5">
        <f>SUM(K101+K102+K103+K104+K105)</f>
        <v>1820.25236907</v>
      </c>
      <c r="L100" s="5">
        <f>SUM(L101+L102+L103+L104+L105)</f>
        <v>5.74421084</v>
      </c>
      <c r="M100" s="5">
        <f>SUM(M101+M102+M103+M104+M105)</f>
        <v>0</v>
      </c>
      <c r="N100" s="61">
        <f t="shared" ref="N100" si="105">SUM(N101+N102+N103+N104+N105)</f>
        <v>1825.99657991</v>
      </c>
      <c r="O100" s="28">
        <v>84</v>
      </c>
    </row>
    <row r="101" spans="1:15" ht="13.15" customHeight="1" x14ac:dyDescent="0.2">
      <c r="A101" s="25">
        <v>85</v>
      </c>
      <c r="B101" s="16" t="s">
        <v>66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06">SUM(F101)</f>
        <v>0</v>
      </c>
      <c r="H101" s="6">
        <v>0</v>
      </c>
      <c r="I101" s="6">
        <v>0</v>
      </c>
      <c r="J101" s="61">
        <f>SUM(G101+H101+I101)</f>
        <v>0</v>
      </c>
      <c r="K101" s="5">
        <f t="shared" ref="K101:K105" si="107">SUM(J101)</f>
        <v>0</v>
      </c>
      <c r="L101" s="6">
        <v>0</v>
      </c>
      <c r="M101" s="6">
        <v>0</v>
      </c>
      <c r="N101" s="61">
        <f>SUM(K101+L101+M101)</f>
        <v>0</v>
      </c>
      <c r="O101" s="28">
        <v>85</v>
      </c>
    </row>
    <row r="102" spans="1:15" ht="13.15" customHeight="1" x14ac:dyDescent="0.2">
      <c r="A102" s="25">
        <v>86</v>
      </c>
      <c r="B102" s="16" t="s">
        <v>67</v>
      </c>
      <c r="C102" s="5">
        <v>1484.16826793</v>
      </c>
      <c r="D102" s="5">
        <v>3.3471044399999998</v>
      </c>
      <c r="E102" s="5">
        <v>0</v>
      </c>
      <c r="F102" s="5">
        <f>SUM(C102+D102+E102)</f>
        <v>1487.51537237</v>
      </c>
      <c r="G102" s="5">
        <f t="shared" si="106"/>
        <v>1487.51537237</v>
      </c>
      <c r="H102" s="5">
        <v>3.1978094400000003</v>
      </c>
      <c r="I102" s="5">
        <v>0</v>
      </c>
      <c r="J102" s="61">
        <f>SUM(G102+H102+I102)</f>
        <v>1490.7131818099999</v>
      </c>
      <c r="K102" s="5">
        <f t="shared" si="107"/>
        <v>1490.7131818099999</v>
      </c>
      <c r="L102" s="5">
        <v>2.7924574399999997</v>
      </c>
      <c r="M102" s="5">
        <v>0</v>
      </c>
      <c r="N102" s="61">
        <f>SUM(K102+L102+M102)</f>
        <v>1493.5056392499998</v>
      </c>
      <c r="O102" s="28">
        <v>86</v>
      </c>
    </row>
    <row r="103" spans="1:15" ht="13.15" customHeight="1" x14ac:dyDescent="0.2">
      <c r="A103" s="25">
        <v>87</v>
      </c>
      <c r="B103" s="16" t="s">
        <v>68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06"/>
        <v>0</v>
      </c>
      <c r="H103" s="6">
        <v>0</v>
      </c>
      <c r="I103" s="6">
        <v>0</v>
      </c>
      <c r="J103" s="61">
        <f>SUM(G103+H103+I103)</f>
        <v>0</v>
      </c>
      <c r="K103" s="5">
        <f t="shared" si="107"/>
        <v>0</v>
      </c>
      <c r="L103" s="6">
        <v>0</v>
      </c>
      <c r="M103" s="6">
        <v>0</v>
      </c>
      <c r="N103" s="61">
        <f>SUM(K103+L103+M103)</f>
        <v>0</v>
      </c>
      <c r="O103" s="28">
        <v>87</v>
      </c>
    </row>
    <row r="104" spans="1:15" ht="13.15" customHeight="1" x14ac:dyDescent="0.2">
      <c r="A104" s="25">
        <v>88</v>
      </c>
      <c r="B104" s="16" t="s">
        <v>69</v>
      </c>
      <c r="C104" s="5">
        <v>304.67682911000014</v>
      </c>
      <c r="D104" s="5">
        <v>-9.4662081199999992</v>
      </c>
      <c r="E104" s="5">
        <v>0</v>
      </c>
      <c r="F104" s="5">
        <f>SUM(C104+D104+E104)</f>
        <v>295.21062099000017</v>
      </c>
      <c r="G104" s="5">
        <f t="shared" si="106"/>
        <v>295.21062099000017</v>
      </c>
      <c r="H104" s="5">
        <v>2.8605441100000002</v>
      </c>
      <c r="I104" s="5">
        <v>0</v>
      </c>
      <c r="J104" s="61">
        <f>SUM(G104+H104+I104)</f>
        <v>298.07116510000014</v>
      </c>
      <c r="K104" s="5">
        <f t="shared" si="107"/>
        <v>298.07116510000014</v>
      </c>
      <c r="L104" s="5">
        <v>2.8409786600000002</v>
      </c>
      <c r="M104" s="5">
        <v>0</v>
      </c>
      <c r="N104" s="61">
        <f>SUM(K104+L104+M104)</f>
        <v>300.91214376000016</v>
      </c>
      <c r="O104" s="28">
        <v>88</v>
      </c>
    </row>
    <row r="105" spans="1:15" ht="13.15" customHeight="1" x14ac:dyDescent="0.2">
      <c r="A105" s="25">
        <v>89</v>
      </c>
      <c r="B105" s="16" t="s">
        <v>70</v>
      </c>
      <c r="C105" s="5">
        <v>31.331421089999971</v>
      </c>
      <c r="D105" s="5">
        <v>6.7960729999999997E-2</v>
      </c>
      <c r="E105" s="5">
        <v>0</v>
      </c>
      <c r="F105" s="5">
        <f>SUM(C105+D105+E105)</f>
        <v>31.39938181999997</v>
      </c>
      <c r="G105" s="5">
        <f t="shared" si="106"/>
        <v>31.39938181999997</v>
      </c>
      <c r="H105" s="5">
        <v>6.8640339999999994E-2</v>
      </c>
      <c r="I105" s="5">
        <v>0</v>
      </c>
      <c r="J105" s="61">
        <f>SUM(G105+H105+I105)</f>
        <v>31.468022159999972</v>
      </c>
      <c r="K105" s="5">
        <f t="shared" si="107"/>
        <v>31.468022159999972</v>
      </c>
      <c r="L105" s="5">
        <v>0.11077474</v>
      </c>
      <c r="M105" s="5">
        <v>0</v>
      </c>
      <c r="N105" s="61">
        <f>SUM(K105+L105+M105)</f>
        <v>31.578796899999972</v>
      </c>
      <c r="O105" s="28">
        <v>89</v>
      </c>
    </row>
    <row r="106" spans="1:15" ht="14.1" customHeight="1" x14ac:dyDescent="0.2">
      <c r="A106" s="25">
        <v>90</v>
      </c>
      <c r="B106" s="15" t="s">
        <v>71</v>
      </c>
      <c r="C106" s="59">
        <f>SUM(C107+C108+C109+C110+C119)</f>
        <v>6756.6838765600005</v>
      </c>
      <c r="D106" s="59">
        <f>SUM(D107+D108+D109+D110+D119)</f>
        <v>1187.8740361800001</v>
      </c>
      <c r="E106" s="59">
        <f>SUM(E107+E108+E109+E110+E119)</f>
        <v>-8.0502606799999992</v>
      </c>
      <c r="F106" s="59">
        <f t="shared" ref="F106:J106" si="108">SUM(F107+F108+F109+F110+F119)</f>
        <v>7936.5076520600005</v>
      </c>
      <c r="G106" s="59">
        <f>SUM(G107+G108+G109+G110+G119)</f>
        <v>7936.5076520600005</v>
      </c>
      <c r="H106" s="59">
        <f>SUM(H107+H108+H109+H110+H119)</f>
        <v>-2511.5052747400005</v>
      </c>
      <c r="I106" s="59">
        <f>SUM(I107+I108+I109+I110+I119)</f>
        <v>-3.936838222</v>
      </c>
      <c r="J106" s="60">
        <f t="shared" si="108"/>
        <v>5421.065539098</v>
      </c>
      <c r="K106" s="59">
        <f>SUM(K107+K108+K109+K110+K119)</f>
        <v>5421.065539098</v>
      </c>
      <c r="L106" s="59">
        <f>SUM(L107+L108+L109+L110+L119)</f>
        <v>5.3296169099999826</v>
      </c>
      <c r="M106" s="59">
        <f>SUM(M107+M108+M109+M110+M119)</f>
        <v>18.372367450000002</v>
      </c>
      <c r="N106" s="60">
        <f t="shared" ref="N106" si="109">SUM(N107+N108+N109+N110+N119)</f>
        <v>5444.7675234580001</v>
      </c>
      <c r="O106" s="28">
        <v>90</v>
      </c>
    </row>
    <row r="107" spans="1:15" ht="13.7" customHeight="1" x14ac:dyDescent="0.2">
      <c r="A107" s="25">
        <v>91</v>
      </c>
      <c r="B107" s="16" t="s">
        <v>72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10">SUM(F107)</f>
        <v>0</v>
      </c>
      <c r="H107" s="6">
        <v>0</v>
      </c>
      <c r="I107" s="6">
        <v>0</v>
      </c>
      <c r="J107" s="61">
        <f>SUM(G107+H107+I107)</f>
        <v>0</v>
      </c>
      <c r="K107" s="5">
        <f t="shared" ref="K107:K109" si="111">SUM(J107)</f>
        <v>0</v>
      </c>
      <c r="L107" s="6">
        <v>0</v>
      </c>
      <c r="M107" s="6">
        <v>0</v>
      </c>
      <c r="N107" s="61">
        <f>SUM(K107+L107+M107)</f>
        <v>0</v>
      </c>
      <c r="O107" s="28">
        <v>91</v>
      </c>
    </row>
    <row r="108" spans="1:15" ht="13.7" customHeight="1" x14ac:dyDescent="0.2">
      <c r="A108" s="25">
        <v>92</v>
      </c>
      <c r="B108" s="16" t="s">
        <v>73</v>
      </c>
      <c r="C108" s="5">
        <v>539.98488328000008</v>
      </c>
      <c r="D108" s="5">
        <v>-6.4764316900000001</v>
      </c>
      <c r="E108" s="5">
        <v>-7.0915602499999997</v>
      </c>
      <c r="F108" s="5">
        <f>SUM(C108+D108+E108)</f>
        <v>526.41689134000001</v>
      </c>
      <c r="G108" s="5">
        <f t="shared" si="110"/>
        <v>526.41689134000001</v>
      </c>
      <c r="H108" s="5">
        <v>-5.53985825</v>
      </c>
      <c r="I108" s="5">
        <v>-3.4629289860000001</v>
      </c>
      <c r="J108" s="61">
        <f>SUM(G108+H108+I108)</f>
        <v>517.4141041040001</v>
      </c>
      <c r="K108" s="5">
        <f t="shared" si="111"/>
        <v>517.4141041040001</v>
      </c>
      <c r="L108" s="5">
        <v>-5.0121750699999996</v>
      </c>
      <c r="M108" s="5">
        <v>16.139933930000002</v>
      </c>
      <c r="N108" s="61">
        <f>SUM(K108+L108+M108)</f>
        <v>528.54186296400007</v>
      </c>
      <c r="O108" s="28">
        <v>92</v>
      </c>
    </row>
    <row r="109" spans="1:15" ht="13.7" customHeight="1" x14ac:dyDescent="0.2">
      <c r="A109" s="25">
        <v>93</v>
      </c>
      <c r="B109" s="16" t="s">
        <v>74</v>
      </c>
      <c r="C109" s="5">
        <v>72.999977580000007</v>
      </c>
      <c r="D109" s="5">
        <v>0</v>
      </c>
      <c r="E109" s="5">
        <v>-0.95870043000000005</v>
      </c>
      <c r="F109" s="5">
        <f>SUM(C109+D109+E109)</f>
        <v>72.041277150000013</v>
      </c>
      <c r="G109" s="5">
        <f t="shared" si="110"/>
        <v>72.041277150000013</v>
      </c>
      <c r="H109" s="5">
        <v>0</v>
      </c>
      <c r="I109" s="5">
        <v>-0.47390923600000001</v>
      </c>
      <c r="J109" s="61">
        <f>SUM(G109+H109+I109)</f>
        <v>71.567367914000016</v>
      </c>
      <c r="K109" s="5">
        <f t="shared" si="111"/>
        <v>71.567367914000016</v>
      </c>
      <c r="L109" s="5">
        <v>0</v>
      </c>
      <c r="M109" s="5">
        <v>2.2324335199999998</v>
      </c>
      <c r="N109" s="61">
        <f>SUM(K109+L109+M109)</f>
        <v>73.799801434000017</v>
      </c>
      <c r="O109" s="28">
        <v>93</v>
      </c>
    </row>
    <row r="110" spans="1:15" ht="13.7" customHeight="1" x14ac:dyDescent="0.2">
      <c r="A110" s="25">
        <v>94</v>
      </c>
      <c r="B110" s="15" t="s">
        <v>75</v>
      </c>
      <c r="C110" s="5">
        <f>SUM(C111+C114)</f>
        <v>6143.6990157</v>
      </c>
      <c r="D110" s="5">
        <f>SUM(D111+D114)</f>
        <v>1194.3504678700001</v>
      </c>
      <c r="E110" s="5">
        <f>SUM(E111+E114)</f>
        <v>0</v>
      </c>
      <c r="F110" s="5">
        <f t="shared" ref="F110:J110" si="112">SUM(F111+F114)</f>
        <v>7338.0494835700001</v>
      </c>
      <c r="G110" s="5">
        <f>SUM(G111+G114)</f>
        <v>7338.0494835700001</v>
      </c>
      <c r="H110" s="5">
        <f>SUM(H111+H114)</f>
        <v>-2505.9654164900003</v>
      </c>
      <c r="I110" s="5">
        <f>SUM(I111+I114)</f>
        <v>0</v>
      </c>
      <c r="J110" s="61">
        <f t="shared" si="112"/>
        <v>4832.0840670799998</v>
      </c>
      <c r="K110" s="5">
        <f>SUM(K111+K114)</f>
        <v>4832.0840670799998</v>
      </c>
      <c r="L110" s="5">
        <f>SUM(L111+L114)</f>
        <v>10.341791979999982</v>
      </c>
      <c r="M110" s="5">
        <f>SUM(M111+M114)</f>
        <v>0</v>
      </c>
      <c r="N110" s="61">
        <f t="shared" ref="N110" si="113">SUM(N111+N114)</f>
        <v>4842.4258590600002</v>
      </c>
      <c r="O110" s="28">
        <v>94</v>
      </c>
    </row>
    <row r="111" spans="1:15" ht="13.7" customHeight="1" x14ac:dyDescent="0.2">
      <c r="A111" s="25">
        <v>95</v>
      </c>
      <c r="B111" s="15" t="s">
        <v>76</v>
      </c>
      <c r="C111" s="5">
        <f>SUM(C112+C113)</f>
        <v>3717.8460663800006</v>
      </c>
      <c r="D111" s="5">
        <f>SUM(D112+D113)</f>
        <v>497.90595072999997</v>
      </c>
      <c r="E111" s="5">
        <f>SUM(E112+E113)</f>
        <v>0</v>
      </c>
      <c r="F111" s="5">
        <f t="shared" ref="F111:J111" si="114">SUM(F112+F113)</f>
        <v>4215.7520171100005</v>
      </c>
      <c r="G111" s="5">
        <f>SUM(G112+G113)</f>
        <v>4215.7520171100005</v>
      </c>
      <c r="H111" s="5">
        <f>SUM(H112+H113)</f>
        <v>-1153.67451028</v>
      </c>
      <c r="I111" s="5">
        <f>SUM(I112+I113)</f>
        <v>0</v>
      </c>
      <c r="J111" s="61">
        <f t="shared" si="114"/>
        <v>3062.0775068300004</v>
      </c>
      <c r="K111" s="5">
        <f>SUM(K112+K113)</f>
        <v>3062.0775068300004</v>
      </c>
      <c r="L111" s="5">
        <f>SUM(L112+L113)</f>
        <v>334.49386665999998</v>
      </c>
      <c r="M111" s="5">
        <f>SUM(M112+M113)</f>
        <v>0</v>
      </c>
      <c r="N111" s="61">
        <f t="shared" ref="N111" si="115">SUM(N112+N113)</f>
        <v>3396.5713734900005</v>
      </c>
      <c r="O111" s="28">
        <v>95</v>
      </c>
    </row>
    <row r="112" spans="1:15" ht="13.15" customHeight="1" x14ac:dyDescent="0.2">
      <c r="A112" s="25">
        <v>96</v>
      </c>
      <c r="B112" s="16" t="s">
        <v>77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16">SUM(F112)</f>
        <v>0</v>
      </c>
      <c r="H112" s="6">
        <v>0</v>
      </c>
      <c r="I112" s="6">
        <v>0</v>
      </c>
      <c r="J112" s="61">
        <f>SUM(G112+H112+I112)</f>
        <v>0</v>
      </c>
      <c r="K112" s="5">
        <f t="shared" ref="K112:K113" si="117">SUM(J112)</f>
        <v>0</v>
      </c>
      <c r="L112" s="6">
        <v>0</v>
      </c>
      <c r="M112" s="6">
        <v>0</v>
      </c>
      <c r="N112" s="61">
        <f>SUM(K112+L112+M112)</f>
        <v>0</v>
      </c>
      <c r="O112" s="28">
        <v>96</v>
      </c>
    </row>
    <row r="113" spans="1:15" ht="13.15" customHeight="1" x14ac:dyDescent="0.2">
      <c r="A113" s="25">
        <v>97</v>
      </c>
      <c r="B113" s="16" t="s">
        <v>78</v>
      </c>
      <c r="C113" s="5">
        <v>3717.8460663800006</v>
      </c>
      <c r="D113" s="5">
        <v>497.90595072999997</v>
      </c>
      <c r="E113" s="5">
        <v>0</v>
      </c>
      <c r="F113" s="5">
        <f>SUM(C113+D113+E113)</f>
        <v>4215.7520171100005</v>
      </c>
      <c r="G113" s="5">
        <f t="shared" si="116"/>
        <v>4215.7520171100005</v>
      </c>
      <c r="H113" s="5">
        <v>-1153.67451028</v>
      </c>
      <c r="I113" s="5">
        <v>0</v>
      </c>
      <c r="J113" s="61">
        <f>SUM(G113+H113+I113)</f>
        <v>3062.0775068300004</v>
      </c>
      <c r="K113" s="5">
        <f t="shared" si="117"/>
        <v>3062.0775068300004</v>
      </c>
      <c r="L113" s="5">
        <v>334.49386665999998</v>
      </c>
      <c r="M113" s="5">
        <v>0</v>
      </c>
      <c r="N113" s="61">
        <f>SUM(K113+L113+M113)</f>
        <v>3396.5713734900005</v>
      </c>
      <c r="O113" s="28">
        <v>97</v>
      </c>
    </row>
    <row r="114" spans="1:15" ht="13.7" customHeight="1" x14ac:dyDescent="0.2">
      <c r="A114" s="25">
        <v>98</v>
      </c>
      <c r="B114" s="15" t="s">
        <v>79</v>
      </c>
      <c r="C114" s="5">
        <f>SUM(C115+C116+C117+C118)</f>
        <v>2425.8529493199999</v>
      </c>
      <c r="D114" s="5">
        <f>SUM(D115+D116+D117+D118)</f>
        <v>696.44451714000002</v>
      </c>
      <c r="E114" s="5">
        <f>SUM(E115+E116+E117+E118)</f>
        <v>0</v>
      </c>
      <c r="F114" s="5">
        <f t="shared" ref="F114:J114" si="118">SUM(F115+F116+F117+F118)</f>
        <v>3122.2974664599997</v>
      </c>
      <c r="G114" s="5">
        <f>SUM(G115+G116+G117+G118)</f>
        <v>3122.2974664599997</v>
      </c>
      <c r="H114" s="5">
        <f>SUM(H115+H116+H117+H118)</f>
        <v>-1352.29090621</v>
      </c>
      <c r="I114" s="5">
        <f>SUM(I115+I116+I117+I118)</f>
        <v>0</v>
      </c>
      <c r="J114" s="61">
        <f t="shared" si="118"/>
        <v>1770.0065602499997</v>
      </c>
      <c r="K114" s="5">
        <f>SUM(K115+K116+K117+K118)</f>
        <v>1770.0065602499997</v>
      </c>
      <c r="L114" s="5">
        <f>SUM(L115+L116+L117+L118)</f>
        <v>-324.15207468</v>
      </c>
      <c r="M114" s="5">
        <f>SUM(M115+M116+M117+M118)</f>
        <v>0</v>
      </c>
      <c r="N114" s="61">
        <f t="shared" ref="N114" si="119">SUM(N115+N116+N117+N118)</f>
        <v>1445.8544855699997</v>
      </c>
      <c r="O114" s="28">
        <v>98</v>
      </c>
    </row>
    <row r="115" spans="1:15" ht="13.15" customHeight="1" x14ac:dyDescent="0.2">
      <c r="A115" s="25">
        <v>99</v>
      </c>
      <c r="B115" s="16" t="s">
        <v>80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120">SUM(F115)</f>
        <v>0</v>
      </c>
      <c r="H115" s="6">
        <v>0</v>
      </c>
      <c r="I115" s="6">
        <v>0</v>
      </c>
      <c r="J115" s="61">
        <f>SUM(G115+H115+I115)</f>
        <v>0</v>
      </c>
      <c r="K115" s="5">
        <f t="shared" ref="K115:K119" si="121">SUM(J115)</f>
        <v>0</v>
      </c>
      <c r="L115" s="6">
        <v>0</v>
      </c>
      <c r="M115" s="6">
        <v>0</v>
      </c>
      <c r="N115" s="61">
        <f>SUM(K115+L115+M115)</f>
        <v>0</v>
      </c>
      <c r="O115" s="28">
        <v>99</v>
      </c>
    </row>
    <row r="116" spans="1:15" ht="13.15" customHeight="1" x14ac:dyDescent="0.2">
      <c r="A116" s="25">
        <v>100</v>
      </c>
      <c r="B116" s="16" t="s">
        <v>81</v>
      </c>
      <c r="C116" s="5">
        <v>2425.8529493199999</v>
      </c>
      <c r="D116" s="5">
        <v>696.44451714000002</v>
      </c>
      <c r="E116" s="5">
        <v>0</v>
      </c>
      <c r="F116" s="5">
        <f>SUM(C116+D116+E116)</f>
        <v>3122.2974664599997</v>
      </c>
      <c r="G116" s="5">
        <f t="shared" si="120"/>
        <v>3122.2974664599997</v>
      </c>
      <c r="H116" s="5">
        <v>-1352.29090621</v>
      </c>
      <c r="I116" s="5">
        <v>0</v>
      </c>
      <c r="J116" s="61">
        <f>SUM(G116+H116+I116)</f>
        <v>1770.0065602499997</v>
      </c>
      <c r="K116" s="5">
        <f t="shared" si="121"/>
        <v>1770.0065602499997</v>
      </c>
      <c r="L116" s="5">
        <v>-324.15207468</v>
      </c>
      <c r="M116" s="5">
        <v>0</v>
      </c>
      <c r="N116" s="61">
        <f>SUM(K116+L116+M116)</f>
        <v>1445.8544855699997</v>
      </c>
      <c r="O116" s="28">
        <v>100</v>
      </c>
    </row>
    <row r="117" spans="1:15" ht="13.15" customHeight="1" x14ac:dyDescent="0.2">
      <c r="A117" s="25">
        <v>101</v>
      </c>
      <c r="B117" s="16" t="s">
        <v>82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120"/>
        <v>0</v>
      </c>
      <c r="H117" s="6">
        <v>0</v>
      </c>
      <c r="I117" s="6">
        <v>0</v>
      </c>
      <c r="J117" s="61">
        <f>SUM(G117+H117+I117)</f>
        <v>0</v>
      </c>
      <c r="K117" s="5">
        <f t="shared" si="121"/>
        <v>0</v>
      </c>
      <c r="L117" s="6">
        <v>0</v>
      </c>
      <c r="M117" s="6">
        <v>0</v>
      </c>
      <c r="N117" s="61">
        <f>SUM(K117+L117+M117)</f>
        <v>0</v>
      </c>
      <c r="O117" s="28">
        <v>101</v>
      </c>
    </row>
    <row r="118" spans="1:15" ht="13.15" customHeight="1" x14ac:dyDescent="0.2">
      <c r="A118" s="25">
        <v>102</v>
      </c>
      <c r="B118" s="16" t="s">
        <v>83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120"/>
        <v>0</v>
      </c>
      <c r="H118" s="6">
        <v>0</v>
      </c>
      <c r="I118" s="6">
        <v>0</v>
      </c>
      <c r="J118" s="61">
        <f>SUM(G118+H118+I118)</f>
        <v>0</v>
      </c>
      <c r="K118" s="5">
        <f t="shared" si="121"/>
        <v>0</v>
      </c>
      <c r="L118" s="6">
        <v>0</v>
      </c>
      <c r="M118" s="6">
        <v>0</v>
      </c>
      <c r="N118" s="61">
        <f>SUM(K118+L118+M118)</f>
        <v>0</v>
      </c>
      <c r="O118" s="28">
        <v>102</v>
      </c>
    </row>
    <row r="119" spans="1:15" ht="13.7" customHeight="1" x14ac:dyDescent="0.2">
      <c r="A119" s="25">
        <v>103</v>
      </c>
      <c r="B119" s="16" t="s">
        <v>84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120"/>
        <v>0</v>
      </c>
      <c r="H119" s="6">
        <v>0</v>
      </c>
      <c r="I119" s="6">
        <v>0</v>
      </c>
      <c r="J119" s="61">
        <f>SUM(G119+H119+I119)</f>
        <v>0</v>
      </c>
      <c r="K119" s="5">
        <f t="shared" si="121"/>
        <v>0</v>
      </c>
      <c r="L119" s="6">
        <v>0</v>
      </c>
      <c r="M119" s="6">
        <v>0</v>
      </c>
      <c r="N119" s="61">
        <f>SUM(K119+L119+M119)</f>
        <v>0</v>
      </c>
      <c r="O119" s="28">
        <v>103</v>
      </c>
    </row>
    <row r="120" spans="1:15" ht="14.1" customHeight="1" x14ac:dyDescent="0.2">
      <c r="A120" s="25">
        <v>104</v>
      </c>
      <c r="B120" s="15" t="s">
        <v>85</v>
      </c>
      <c r="C120" s="59">
        <f t="shared" ref="C120:N120" si="122">SUM(C121+C138+C162)</f>
        <v>175631.87260339101</v>
      </c>
      <c r="D120" s="59">
        <f t="shared" si="122"/>
        <v>3380.85479549</v>
      </c>
      <c r="E120" s="59">
        <f t="shared" si="122"/>
        <v>-505.501459942</v>
      </c>
      <c r="F120" s="59">
        <f t="shared" si="122"/>
        <v>178507.22593893902</v>
      </c>
      <c r="G120" s="59">
        <f t="shared" si="122"/>
        <v>178507.22593893902</v>
      </c>
      <c r="H120" s="59">
        <f t="shared" si="122"/>
        <v>943.78597894999973</v>
      </c>
      <c r="I120" s="59">
        <f t="shared" si="122"/>
        <v>-78.700923327999988</v>
      </c>
      <c r="J120" s="60">
        <f t="shared" si="122"/>
        <v>179372.310994561</v>
      </c>
      <c r="K120" s="59">
        <f t="shared" si="122"/>
        <v>179372.310994561</v>
      </c>
      <c r="L120" s="59">
        <f t="shared" si="122"/>
        <v>2351.5064619700001</v>
      </c>
      <c r="M120" s="59">
        <f t="shared" si="122"/>
        <v>-77.849256592000003</v>
      </c>
      <c r="N120" s="60">
        <f t="shared" si="122"/>
        <v>181645.968199939</v>
      </c>
      <c r="O120" s="28">
        <v>104</v>
      </c>
    </row>
    <row r="121" spans="1:15" ht="14.1" customHeight="1" x14ac:dyDescent="0.2">
      <c r="A121" s="25">
        <v>105</v>
      </c>
      <c r="B121" s="15" t="s">
        <v>86</v>
      </c>
      <c r="C121" s="59">
        <f t="shared" ref="C121:N121" si="123">SUM(C122+C131)</f>
        <v>64768.926804489995</v>
      </c>
      <c r="D121" s="59">
        <f t="shared" si="123"/>
        <v>878.40645870000003</v>
      </c>
      <c r="E121" s="59">
        <f t="shared" si="123"/>
        <v>0</v>
      </c>
      <c r="F121" s="59">
        <f t="shared" si="123"/>
        <v>65647.333263189998</v>
      </c>
      <c r="G121" s="59">
        <f t="shared" si="123"/>
        <v>65647.333263189998</v>
      </c>
      <c r="H121" s="59">
        <f t="shared" si="123"/>
        <v>731.90573251000001</v>
      </c>
      <c r="I121" s="59">
        <f t="shared" si="123"/>
        <v>0</v>
      </c>
      <c r="J121" s="60">
        <f t="shared" si="123"/>
        <v>66379.238995699998</v>
      </c>
      <c r="K121" s="59">
        <f t="shared" si="123"/>
        <v>66379.238995699998</v>
      </c>
      <c r="L121" s="59">
        <f t="shared" si="123"/>
        <v>726.81415719000006</v>
      </c>
      <c r="M121" s="59">
        <f t="shared" si="123"/>
        <v>0</v>
      </c>
      <c r="N121" s="60">
        <f t="shared" si="123"/>
        <v>67106.053152890003</v>
      </c>
      <c r="O121" s="28">
        <v>105</v>
      </c>
    </row>
    <row r="122" spans="1:15" ht="13.7" customHeight="1" x14ac:dyDescent="0.2">
      <c r="A122" s="25">
        <v>106</v>
      </c>
      <c r="B122" s="15" t="s">
        <v>87</v>
      </c>
      <c r="C122" s="59">
        <f>SUM(C123+C124)</f>
        <v>41950.342660539995</v>
      </c>
      <c r="D122" s="59">
        <f>SUM(D123+D124)</f>
        <v>598.04260266000006</v>
      </c>
      <c r="E122" s="59">
        <f>SUM(E123+E124)</f>
        <v>0</v>
      </c>
      <c r="F122" s="59">
        <f t="shared" ref="F122:J122" si="124">SUM(F123+F124)</f>
        <v>42548.385263199991</v>
      </c>
      <c r="G122" s="59">
        <f>SUM(G123+G124)</f>
        <v>42548.385263199991</v>
      </c>
      <c r="H122" s="59">
        <f>SUM(H123+H124)</f>
        <v>488.57251900999995</v>
      </c>
      <c r="I122" s="59">
        <f>SUM(I123+I124)</f>
        <v>0</v>
      </c>
      <c r="J122" s="60">
        <f t="shared" si="124"/>
        <v>43036.957782209996</v>
      </c>
      <c r="K122" s="59">
        <f>SUM(K123+K124)</f>
        <v>43036.957782209996</v>
      </c>
      <c r="L122" s="59">
        <f>SUM(L123+L124)</f>
        <v>361.50463428</v>
      </c>
      <c r="M122" s="59">
        <f>SUM(M123+M124)</f>
        <v>0</v>
      </c>
      <c r="N122" s="60">
        <f t="shared" ref="N122" si="125">SUM(N123+N124)</f>
        <v>43398.462416489994</v>
      </c>
      <c r="O122" s="28">
        <v>106</v>
      </c>
    </row>
    <row r="123" spans="1:15" ht="13.15" customHeight="1" x14ac:dyDescent="0.2">
      <c r="A123" s="25">
        <v>107</v>
      </c>
      <c r="B123" s="18" t="s">
        <v>88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 t="shared" ref="G123" si="126">SUM(F123)</f>
        <v>0</v>
      </c>
      <c r="H123" s="6">
        <v>0</v>
      </c>
      <c r="I123" s="6">
        <v>0</v>
      </c>
      <c r="J123" s="61">
        <f>SUM(G123+H123+I123)</f>
        <v>0</v>
      </c>
      <c r="K123" s="5">
        <f t="shared" ref="K123" si="127">SUM(J123)</f>
        <v>0</v>
      </c>
      <c r="L123" s="6">
        <v>0</v>
      </c>
      <c r="M123" s="6">
        <v>0</v>
      </c>
      <c r="N123" s="61">
        <f>SUM(K123+L123+M123)</f>
        <v>0</v>
      </c>
      <c r="O123" s="28">
        <v>107</v>
      </c>
    </row>
    <row r="124" spans="1:15" ht="13.15" customHeight="1" x14ac:dyDescent="0.2">
      <c r="A124" s="25">
        <v>108</v>
      </c>
      <c r="B124" s="15" t="s">
        <v>89</v>
      </c>
      <c r="C124" s="5">
        <f>SUM(C126)</f>
        <v>41950.342660539995</v>
      </c>
      <c r="D124" s="5">
        <f>SUM(D126)</f>
        <v>598.04260266000006</v>
      </c>
      <c r="E124" s="5">
        <f>SUM(E126)</f>
        <v>0</v>
      </c>
      <c r="F124" s="5">
        <f t="shared" ref="F124:J124" si="128">SUM(F126)</f>
        <v>42548.385263199991</v>
      </c>
      <c r="G124" s="5">
        <f>SUM(G126)</f>
        <v>42548.385263199991</v>
      </c>
      <c r="H124" s="5">
        <f>SUM(H126)</f>
        <v>488.57251900999995</v>
      </c>
      <c r="I124" s="5">
        <f>SUM(I126)</f>
        <v>0</v>
      </c>
      <c r="J124" s="61">
        <f t="shared" si="128"/>
        <v>43036.957782209996</v>
      </c>
      <c r="K124" s="5">
        <f>SUM(K126)</f>
        <v>43036.957782209996</v>
      </c>
      <c r="L124" s="5">
        <f>SUM(L126)</f>
        <v>361.50463428</v>
      </c>
      <c r="M124" s="5">
        <f>SUM(M126)</f>
        <v>0</v>
      </c>
      <c r="N124" s="61">
        <f>SUM(N126)</f>
        <v>43398.462416489994</v>
      </c>
      <c r="O124" s="28">
        <v>108</v>
      </c>
    </row>
    <row r="125" spans="1:15" ht="12.6" customHeight="1" x14ac:dyDescent="0.2">
      <c r="A125" s="25"/>
      <c r="B125" s="16" t="s">
        <v>169</v>
      </c>
      <c r="C125" s="6"/>
      <c r="D125" s="6"/>
      <c r="E125" s="6"/>
      <c r="F125" s="5"/>
      <c r="G125" s="6"/>
      <c r="H125" s="6"/>
      <c r="I125" s="6"/>
      <c r="J125" s="61"/>
      <c r="K125" s="6"/>
      <c r="L125" s="6"/>
      <c r="M125" s="6"/>
      <c r="N125" s="61"/>
      <c r="O125" s="28"/>
    </row>
    <row r="126" spans="1:15" ht="12.6" customHeight="1" x14ac:dyDescent="0.2">
      <c r="A126" s="25">
        <v>109</v>
      </c>
      <c r="B126" s="15" t="s">
        <v>90</v>
      </c>
      <c r="C126" s="5">
        <f t="shared" ref="C126:N126" si="129">SUM(C127+C128+C129+C130)</f>
        <v>41950.342660539995</v>
      </c>
      <c r="D126" s="5">
        <f t="shared" si="129"/>
        <v>598.04260266000006</v>
      </c>
      <c r="E126" s="5">
        <f t="shared" si="129"/>
        <v>0</v>
      </c>
      <c r="F126" s="5">
        <f t="shared" si="129"/>
        <v>42548.385263199991</v>
      </c>
      <c r="G126" s="5">
        <f t="shared" si="129"/>
        <v>42548.385263199991</v>
      </c>
      <c r="H126" s="5">
        <f t="shared" si="129"/>
        <v>488.57251900999995</v>
      </c>
      <c r="I126" s="5">
        <f t="shared" si="129"/>
        <v>0</v>
      </c>
      <c r="J126" s="61">
        <f t="shared" si="129"/>
        <v>43036.957782209996</v>
      </c>
      <c r="K126" s="5">
        <f t="shared" si="129"/>
        <v>43036.957782209996</v>
      </c>
      <c r="L126" s="5">
        <f t="shared" si="129"/>
        <v>361.50463428</v>
      </c>
      <c r="M126" s="5">
        <f t="shared" si="129"/>
        <v>0</v>
      </c>
      <c r="N126" s="61">
        <f t="shared" si="129"/>
        <v>43398.462416489994</v>
      </c>
      <c r="O126" s="28">
        <v>109</v>
      </c>
    </row>
    <row r="127" spans="1:15" ht="12.6" customHeight="1" x14ac:dyDescent="0.2">
      <c r="A127" s="25">
        <v>110</v>
      </c>
      <c r="B127" s="16" t="s">
        <v>63</v>
      </c>
      <c r="C127" s="5">
        <v>9214.7528272700019</v>
      </c>
      <c r="D127" s="5">
        <v>187.90454346000001</v>
      </c>
      <c r="E127" s="5">
        <v>0</v>
      </c>
      <c r="F127" s="5">
        <f>SUM(C127+D127+E127)</f>
        <v>9402.6573707300013</v>
      </c>
      <c r="G127" s="5">
        <f t="shared" ref="G127:G130" si="130">SUM(F127)</f>
        <v>9402.6573707300013</v>
      </c>
      <c r="H127" s="5">
        <v>232.65254336999999</v>
      </c>
      <c r="I127" s="5">
        <v>0</v>
      </c>
      <c r="J127" s="61">
        <f>SUM(G127+H127+I127)</f>
        <v>9635.3099141000021</v>
      </c>
      <c r="K127" s="5">
        <f t="shared" ref="K127:K130" si="131">SUM(J127)</f>
        <v>9635.3099141000021</v>
      </c>
      <c r="L127" s="5">
        <v>323.84923184000002</v>
      </c>
      <c r="M127" s="5">
        <v>0</v>
      </c>
      <c r="N127" s="61">
        <f>SUM(K127+L127+M127)</f>
        <v>9959.1591459400024</v>
      </c>
      <c r="O127" s="28">
        <v>110</v>
      </c>
    </row>
    <row r="128" spans="1:15" ht="12.6" customHeight="1" x14ac:dyDescent="0.2">
      <c r="A128" s="25">
        <v>111</v>
      </c>
      <c r="B128" s="16" t="s">
        <v>64</v>
      </c>
      <c r="C128" s="5">
        <v>3352.4582092499995</v>
      </c>
      <c r="D128" s="5">
        <v>191.95789780000001</v>
      </c>
      <c r="E128" s="5">
        <v>0</v>
      </c>
      <c r="F128" s="5">
        <f>SUM(C128+D128+E128)</f>
        <v>3544.4161070499995</v>
      </c>
      <c r="G128" s="5">
        <f t="shared" si="130"/>
        <v>3544.4161070499995</v>
      </c>
      <c r="H128" s="5">
        <v>-11.857985750000001</v>
      </c>
      <c r="I128" s="5">
        <v>0</v>
      </c>
      <c r="J128" s="61">
        <f>SUM(G128+H128+I128)</f>
        <v>3532.5581212999996</v>
      </c>
      <c r="K128" s="5">
        <f t="shared" si="131"/>
        <v>3532.5581212999996</v>
      </c>
      <c r="L128" s="5">
        <v>-156.73896248</v>
      </c>
      <c r="M128" s="5">
        <v>0</v>
      </c>
      <c r="N128" s="61">
        <f>SUM(K128+L128+M128)</f>
        <v>3375.8191588199998</v>
      </c>
      <c r="O128" s="28">
        <v>111</v>
      </c>
    </row>
    <row r="129" spans="1:15" ht="12.6" customHeight="1" x14ac:dyDescent="0.2">
      <c r="A129" s="25">
        <v>112</v>
      </c>
      <c r="B129" s="16" t="s">
        <v>69</v>
      </c>
      <c r="C129" s="5">
        <v>3218.7329385999997</v>
      </c>
      <c r="D129" s="5">
        <v>39.420874779999998</v>
      </c>
      <c r="E129" s="5">
        <v>0</v>
      </c>
      <c r="F129" s="5">
        <f>SUM(C129+D129+E129)</f>
        <v>3258.1538133799995</v>
      </c>
      <c r="G129" s="5">
        <f t="shared" si="130"/>
        <v>3258.1538133799995</v>
      </c>
      <c r="H129" s="5">
        <v>-3.3521864299999997</v>
      </c>
      <c r="I129" s="5">
        <v>0</v>
      </c>
      <c r="J129" s="61">
        <f>SUM(G129+H129+I129)</f>
        <v>3254.8016269499994</v>
      </c>
      <c r="K129" s="5">
        <f t="shared" si="131"/>
        <v>3254.8016269499994</v>
      </c>
      <c r="L129" s="5">
        <v>-7.9150833299999999</v>
      </c>
      <c r="M129" s="5">
        <v>0</v>
      </c>
      <c r="N129" s="61">
        <f>SUM(K129+L129+M129)</f>
        <v>3246.8865436199994</v>
      </c>
      <c r="O129" s="28">
        <v>112</v>
      </c>
    </row>
    <row r="130" spans="1:15" ht="12.6" customHeight="1" x14ac:dyDescent="0.2">
      <c r="A130" s="25">
        <v>113</v>
      </c>
      <c r="B130" s="16" t="s">
        <v>91</v>
      </c>
      <c r="C130" s="5">
        <v>26164.398685419994</v>
      </c>
      <c r="D130" s="5">
        <v>178.75928662000001</v>
      </c>
      <c r="E130" s="5">
        <v>0</v>
      </c>
      <c r="F130" s="5">
        <f>SUM(C130+D130+E130)</f>
        <v>26343.157972039993</v>
      </c>
      <c r="G130" s="5">
        <f t="shared" si="130"/>
        <v>26343.157972039993</v>
      </c>
      <c r="H130" s="5">
        <v>271.13014781999999</v>
      </c>
      <c r="I130" s="5">
        <v>0</v>
      </c>
      <c r="J130" s="61">
        <f>SUM(G130+H130+I130)</f>
        <v>26614.288119859993</v>
      </c>
      <c r="K130" s="5">
        <f t="shared" si="131"/>
        <v>26614.288119859993</v>
      </c>
      <c r="L130" s="5">
        <v>202.30944825</v>
      </c>
      <c r="M130" s="5">
        <v>0</v>
      </c>
      <c r="N130" s="61">
        <f>SUM(K130+L130+M130)</f>
        <v>26816.597568109992</v>
      </c>
      <c r="O130" s="28">
        <v>113</v>
      </c>
    </row>
    <row r="131" spans="1:15" ht="12.75" customHeight="1" x14ac:dyDescent="0.2">
      <c r="A131" s="25">
        <v>114</v>
      </c>
      <c r="B131" s="15" t="s">
        <v>92</v>
      </c>
      <c r="C131" s="59">
        <f t="shared" ref="C131:N131" si="132">SUM(C132+C135)</f>
        <v>22818.58414395</v>
      </c>
      <c r="D131" s="59">
        <f t="shared" si="132"/>
        <v>280.36385603999997</v>
      </c>
      <c r="E131" s="59">
        <f t="shared" si="132"/>
        <v>0</v>
      </c>
      <c r="F131" s="59">
        <f t="shared" si="132"/>
        <v>23098.947999990003</v>
      </c>
      <c r="G131" s="59">
        <f t="shared" si="132"/>
        <v>23098.947999990003</v>
      </c>
      <c r="H131" s="59">
        <f t="shared" si="132"/>
        <v>243.3332135</v>
      </c>
      <c r="I131" s="59">
        <f t="shared" si="132"/>
        <v>0</v>
      </c>
      <c r="J131" s="60">
        <f t="shared" si="132"/>
        <v>23342.281213490001</v>
      </c>
      <c r="K131" s="59">
        <f t="shared" si="132"/>
        <v>23342.281213490001</v>
      </c>
      <c r="L131" s="59">
        <f t="shared" si="132"/>
        <v>365.30952291000006</v>
      </c>
      <c r="M131" s="59">
        <f t="shared" si="132"/>
        <v>0</v>
      </c>
      <c r="N131" s="60">
        <f t="shared" si="132"/>
        <v>23707.590736400001</v>
      </c>
      <c r="O131" s="28">
        <v>114</v>
      </c>
    </row>
    <row r="132" spans="1:15" ht="12.75" customHeight="1" x14ac:dyDescent="0.2">
      <c r="A132" s="25">
        <v>115</v>
      </c>
      <c r="B132" s="15" t="s">
        <v>93</v>
      </c>
      <c r="C132" s="5">
        <f t="shared" ref="C132:N132" si="133">SUM(C133+C134)</f>
        <v>-2877.5782959000007</v>
      </c>
      <c r="D132" s="5">
        <f t="shared" si="133"/>
        <v>-68.031380650000003</v>
      </c>
      <c r="E132" s="5">
        <f t="shared" si="133"/>
        <v>0</v>
      </c>
      <c r="F132" s="5">
        <f t="shared" si="133"/>
        <v>-2945.6096765500006</v>
      </c>
      <c r="G132" s="5">
        <f t="shared" si="133"/>
        <v>-2945.6096765500006</v>
      </c>
      <c r="H132" s="5">
        <f t="shared" si="133"/>
        <v>-235.9917762</v>
      </c>
      <c r="I132" s="5">
        <f t="shared" si="133"/>
        <v>0</v>
      </c>
      <c r="J132" s="61">
        <f t="shared" si="133"/>
        <v>-3181.6014527500006</v>
      </c>
      <c r="K132" s="5">
        <f t="shared" si="133"/>
        <v>-3181.6014527500006</v>
      </c>
      <c r="L132" s="5">
        <f t="shared" si="133"/>
        <v>12.905794570000005</v>
      </c>
      <c r="M132" s="5">
        <f t="shared" si="133"/>
        <v>0</v>
      </c>
      <c r="N132" s="61">
        <f t="shared" si="133"/>
        <v>-3168.6956581800005</v>
      </c>
      <c r="O132" s="28">
        <v>115</v>
      </c>
    </row>
    <row r="133" spans="1:15" ht="12.6" customHeight="1" x14ac:dyDescent="0.2">
      <c r="A133" s="25">
        <v>116</v>
      </c>
      <c r="B133" s="16" t="s">
        <v>15</v>
      </c>
      <c r="C133" s="5">
        <v>-680.53105756000025</v>
      </c>
      <c r="D133" s="5">
        <v>-8.8611755199999998</v>
      </c>
      <c r="E133" s="5">
        <v>0</v>
      </c>
      <c r="F133" s="5">
        <f>SUM(C133+D133+E133)</f>
        <v>-689.39223308000021</v>
      </c>
      <c r="G133" s="5">
        <f t="shared" ref="G133:G134" si="134">SUM(F133)</f>
        <v>-689.39223308000021</v>
      </c>
      <c r="H133" s="5">
        <v>-32.900230360000002</v>
      </c>
      <c r="I133" s="5">
        <v>0</v>
      </c>
      <c r="J133" s="61">
        <f>SUM(G133+H133+I133)</f>
        <v>-722.29246344000023</v>
      </c>
      <c r="K133" s="5">
        <f t="shared" ref="K133:K134" si="135">SUM(J133)</f>
        <v>-722.29246344000023</v>
      </c>
      <c r="L133" s="5">
        <v>-50.713489029999998</v>
      </c>
      <c r="M133" s="5">
        <v>0</v>
      </c>
      <c r="N133" s="61">
        <f>SUM(K133+L133+M133)</f>
        <v>-773.00595247000024</v>
      </c>
      <c r="O133" s="28">
        <v>116</v>
      </c>
    </row>
    <row r="134" spans="1:15" ht="12.6" customHeight="1" x14ac:dyDescent="0.2">
      <c r="A134" s="25">
        <v>117</v>
      </c>
      <c r="B134" s="16" t="s">
        <v>16</v>
      </c>
      <c r="C134" s="5">
        <v>-2197.0472383400006</v>
      </c>
      <c r="D134" s="5">
        <v>-59.170205129999999</v>
      </c>
      <c r="E134" s="5">
        <v>0</v>
      </c>
      <c r="F134" s="5">
        <f>SUM(C134+D134+E134)</f>
        <v>-2256.2174434700005</v>
      </c>
      <c r="G134" s="5">
        <f t="shared" si="134"/>
        <v>-2256.2174434700005</v>
      </c>
      <c r="H134" s="5">
        <v>-203.09154584000001</v>
      </c>
      <c r="I134" s="5">
        <v>0</v>
      </c>
      <c r="J134" s="61">
        <f>SUM(G134+H134+I134)</f>
        <v>-2459.3089893100005</v>
      </c>
      <c r="K134" s="5">
        <f t="shared" si="135"/>
        <v>-2459.3089893100005</v>
      </c>
      <c r="L134" s="5">
        <v>63.619283600000003</v>
      </c>
      <c r="M134" s="5">
        <v>0</v>
      </c>
      <c r="N134" s="61">
        <f>SUM(K134+L134+M134)</f>
        <v>-2395.6897057100005</v>
      </c>
      <c r="O134" s="28">
        <v>117</v>
      </c>
    </row>
    <row r="135" spans="1:15" ht="12.75" customHeight="1" x14ac:dyDescent="0.2">
      <c r="A135" s="25">
        <v>118</v>
      </c>
      <c r="B135" s="15" t="s">
        <v>94</v>
      </c>
      <c r="C135" s="5">
        <f>SUM(C136+C137)</f>
        <v>25696.162439850003</v>
      </c>
      <c r="D135" s="5">
        <f>SUM(D136+D137)</f>
        <v>348.39523668999999</v>
      </c>
      <c r="E135" s="5">
        <f>SUM(E136+E137)</f>
        <v>0</v>
      </c>
      <c r="F135" s="5">
        <f t="shared" ref="F135:J135" si="136">SUM(F136+F137)</f>
        <v>26044.557676540004</v>
      </c>
      <c r="G135" s="5">
        <f>SUM(G136+G137)</f>
        <v>26044.557676540004</v>
      </c>
      <c r="H135" s="5">
        <f>SUM(H136+H137)</f>
        <v>479.3249897</v>
      </c>
      <c r="I135" s="5">
        <f>SUM(I136+I137)</f>
        <v>0</v>
      </c>
      <c r="J135" s="61">
        <f t="shared" si="136"/>
        <v>26523.882666240002</v>
      </c>
      <c r="K135" s="5">
        <f>SUM(K136+K137)</f>
        <v>26523.882666240002</v>
      </c>
      <c r="L135" s="5">
        <f>SUM(L136+L137)</f>
        <v>352.40372834000004</v>
      </c>
      <c r="M135" s="5">
        <f>SUM(M136+M137)</f>
        <v>0</v>
      </c>
      <c r="N135" s="61">
        <f t="shared" ref="N135" si="137">SUM(N136+N137)</f>
        <v>26876.286394580002</v>
      </c>
      <c r="O135" s="28">
        <v>118</v>
      </c>
    </row>
    <row r="136" spans="1:15" ht="12.6" customHeight="1" x14ac:dyDescent="0.2">
      <c r="A136" s="25">
        <v>119</v>
      </c>
      <c r="B136" s="16" t="s">
        <v>15</v>
      </c>
      <c r="C136" s="5">
        <v>5742.1273242399993</v>
      </c>
      <c r="D136" s="5">
        <v>25.64111772</v>
      </c>
      <c r="E136" s="5">
        <v>0</v>
      </c>
      <c r="F136" s="5">
        <f>SUM(C136+D136+E136)</f>
        <v>5767.7684419599991</v>
      </c>
      <c r="G136" s="5">
        <f t="shared" ref="G136:G137" si="138">SUM(F136)</f>
        <v>5767.7684419599991</v>
      </c>
      <c r="H136" s="5">
        <v>74.02460902</v>
      </c>
      <c r="I136" s="5">
        <v>0</v>
      </c>
      <c r="J136" s="61">
        <f>SUM(G136+H136+I136)</f>
        <v>5841.793050979999</v>
      </c>
      <c r="K136" s="5">
        <f t="shared" ref="K136:K137" si="139">SUM(J136)</f>
        <v>5841.793050979999</v>
      </c>
      <c r="L136" s="5">
        <v>165.57612395000001</v>
      </c>
      <c r="M136" s="5">
        <v>0</v>
      </c>
      <c r="N136" s="61">
        <f>SUM(K136+L136+M136)</f>
        <v>6007.3691749299987</v>
      </c>
      <c r="O136" s="28">
        <v>119</v>
      </c>
    </row>
    <row r="137" spans="1:15" ht="12.6" customHeight="1" x14ac:dyDescent="0.2">
      <c r="A137" s="25">
        <v>120</v>
      </c>
      <c r="B137" s="16" t="s">
        <v>16</v>
      </c>
      <c r="C137" s="5">
        <v>19954.035115610004</v>
      </c>
      <c r="D137" s="5">
        <v>322.75411896999998</v>
      </c>
      <c r="E137" s="5">
        <v>0</v>
      </c>
      <c r="F137" s="5">
        <f>SUM(C137+D137+E137)</f>
        <v>20276.789234580003</v>
      </c>
      <c r="G137" s="5">
        <f t="shared" si="138"/>
        <v>20276.789234580003</v>
      </c>
      <c r="H137" s="5">
        <v>405.30038067999999</v>
      </c>
      <c r="I137" s="5">
        <v>0</v>
      </c>
      <c r="J137" s="61">
        <f>SUM(G137+H137+I137)</f>
        <v>20682.089615260003</v>
      </c>
      <c r="K137" s="5">
        <f t="shared" si="139"/>
        <v>20682.089615260003</v>
      </c>
      <c r="L137" s="5">
        <v>186.82760439</v>
      </c>
      <c r="M137" s="5">
        <v>0</v>
      </c>
      <c r="N137" s="61">
        <f>SUM(K137+L137+M137)</f>
        <v>20868.917219650004</v>
      </c>
      <c r="O137" s="28">
        <v>120</v>
      </c>
    </row>
    <row r="138" spans="1:15" ht="12.75" customHeight="1" x14ac:dyDescent="0.2">
      <c r="A138" s="25">
        <v>121</v>
      </c>
      <c r="B138" s="15" t="s">
        <v>19</v>
      </c>
      <c r="C138" s="59">
        <f>SUM(C139+C140)</f>
        <v>35584.770198059996</v>
      </c>
      <c r="D138" s="59">
        <f>SUM(D139+D140)</f>
        <v>3499.7701955400003</v>
      </c>
      <c r="E138" s="59">
        <f>SUM(E139+E140)</f>
        <v>-464.92336669999997</v>
      </c>
      <c r="F138" s="59">
        <f t="shared" ref="F138:J138" si="140">SUM(F139+F140)</f>
        <v>38619.617026899999</v>
      </c>
      <c r="G138" s="59">
        <f>SUM(G139+G140)</f>
        <v>38619.617026899999</v>
      </c>
      <c r="H138" s="59">
        <f>SUM(H139+H140)</f>
        <v>-53.077153639999999</v>
      </c>
      <c r="I138" s="59">
        <f>SUM(I139+I140)</f>
        <v>-51.514413249999997</v>
      </c>
      <c r="J138" s="60">
        <f t="shared" si="140"/>
        <v>38515.025460010002</v>
      </c>
      <c r="K138" s="59">
        <f>SUM(K139+K140)</f>
        <v>38515.025460010002</v>
      </c>
      <c r="L138" s="59">
        <f>SUM(L139+L140)</f>
        <v>-329.00211300999996</v>
      </c>
      <c r="M138" s="59">
        <f>SUM(M139+M140)</f>
        <v>-149.03416530000001</v>
      </c>
      <c r="N138" s="60">
        <f t="shared" ref="N138" si="141">SUM(N139+N140)</f>
        <v>38036.989181700003</v>
      </c>
      <c r="O138" s="28">
        <v>121</v>
      </c>
    </row>
    <row r="139" spans="1:15" ht="12.75" customHeight="1" x14ac:dyDescent="0.2">
      <c r="A139" s="25">
        <v>122</v>
      </c>
      <c r="B139" s="15" t="s">
        <v>95</v>
      </c>
      <c r="C139" s="7">
        <v>0</v>
      </c>
      <c r="D139" s="7">
        <v>0</v>
      </c>
      <c r="E139" s="7">
        <v>0</v>
      </c>
      <c r="F139" s="59">
        <f>SUM(C139+D139+E139)</f>
        <v>0</v>
      </c>
      <c r="G139" s="59">
        <f t="shared" ref="G139" si="142">SUM(F139)</f>
        <v>0</v>
      </c>
      <c r="H139" s="7">
        <v>0</v>
      </c>
      <c r="I139" s="7">
        <v>0</v>
      </c>
      <c r="J139" s="60">
        <f>SUM(G139+H139+I139)</f>
        <v>0</v>
      </c>
      <c r="K139" s="59">
        <f t="shared" ref="K139" si="143">SUM(J139)</f>
        <v>0</v>
      </c>
      <c r="L139" s="7">
        <v>0</v>
      </c>
      <c r="M139" s="7">
        <v>0</v>
      </c>
      <c r="N139" s="60">
        <f>SUM(K139+L139+M139)</f>
        <v>0</v>
      </c>
      <c r="O139" s="28">
        <v>122</v>
      </c>
    </row>
    <row r="140" spans="1:15" ht="12.75" customHeight="1" x14ac:dyDescent="0.2">
      <c r="A140" s="25">
        <v>123</v>
      </c>
      <c r="B140" s="15" t="s">
        <v>96</v>
      </c>
      <c r="C140" s="59">
        <f t="shared" ref="C140:N140" si="144">SUM(C141+C148+C155)</f>
        <v>35584.770198059996</v>
      </c>
      <c r="D140" s="59">
        <f t="shared" si="144"/>
        <v>3499.7701955400003</v>
      </c>
      <c r="E140" s="59">
        <f t="shared" si="144"/>
        <v>-464.92336669999997</v>
      </c>
      <c r="F140" s="59">
        <f t="shared" si="144"/>
        <v>38619.617026899999</v>
      </c>
      <c r="G140" s="59">
        <f t="shared" si="144"/>
        <v>38619.617026899999</v>
      </c>
      <c r="H140" s="59">
        <f t="shared" si="144"/>
        <v>-53.077153639999999</v>
      </c>
      <c r="I140" s="59">
        <f t="shared" si="144"/>
        <v>-51.514413249999997</v>
      </c>
      <c r="J140" s="60">
        <f t="shared" si="144"/>
        <v>38515.025460010002</v>
      </c>
      <c r="K140" s="59">
        <f t="shared" si="144"/>
        <v>38515.025460010002</v>
      </c>
      <c r="L140" s="59">
        <f t="shared" si="144"/>
        <v>-329.00211300999996</v>
      </c>
      <c r="M140" s="59">
        <f t="shared" si="144"/>
        <v>-149.03416530000001</v>
      </c>
      <c r="N140" s="60">
        <f t="shared" si="144"/>
        <v>38036.989181700003</v>
      </c>
      <c r="O140" s="28">
        <v>123</v>
      </c>
    </row>
    <row r="141" spans="1:15" ht="12.75" customHeight="1" x14ac:dyDescent="0.2">
      <c r="A141" s="25">
        <v>124</v>
      </c>
      <c r="B141" s="15" t="s">
        <v>97</v>
      </c>
      <c r="C141" s="5">
        <f>SUM(C142+C143+C144)+C147</f>
        <v>34476.396998149998</v>
      </c>
      <c r="D141" s="5">
        <f>SUM(D142+D143+D144)+D147</f>
        <v>3305.6035527700001</v>
      </c>
      <c r="E141" s="5">
        <f>SUM(E142+E143+E144)+E147</f>
        <v>-464.92336669999997</v>
      </c>
      <c r="F141" s="5">
        <f t="shared" ref="F141" si="145">SUM(F142+F143+F144)+F147</f>
        <v>37317.077184219997</v>
      </c>
      <c r="G141" s="5">
        <f>SUM(G142+G143+G144)+G147</f>
        <v>37317.077184219997</v>
      </c>
      <c r="H141" s="5">
        <f>SUM(H142+H143+H144)+H147</f>
        <v>29.799002270000003</v>
      </c>
      <c r="I141" s="5">
        <f>SUM(I142+I143+I144)+I147</f>
        <v>-51.514413249999997</v>
      </c>
      <c r="J141" s="61">
        <f t="shared" ref="J141" si="146">SUM(J142+J143+J144)+J147</f>
        <v>37295.361773240002</v>
      </c>
      <c r="K141" s="5">
        <f>SUM(K142+K143+K144)+K147</f>
        <v>37295.361773240002</v>
      </c>
      <c r="L141" s="5">
        <f>SUM(L142+L143+L144)+L147</f>
        <v>-533.64826911</v>
      </c>
      <c r="M141" s="5">
        <f>SUM(M142+M143+M144)+M147</f>
        <v>-149.03416530000001</v>
      </c>
      <c r="N141" s="61">
        <f t="shared" ref="N141" si="147">SUM(N142+N143+N144)+N147</f>
        <v>36612.679338829999</v>
      </c>
      <c r="O141" s="28">
        <v>124</v>
      </c>
    </row>
    <row r="142" spans="1:15" ht="12.6" customHeight="1" x14ac:dyDescent="0.2">
      <c r="A142" s="25">
        <v>125</v>
      </c>
      <c r="B142" s="16" t="s">
        <v>98</v>
      </c>
      <c r="C142" s="5">
        <v>1008.6538893100002</v>
      </c>
      <c r="D142" s="5">
        <v>-7.8136086799999998</v>
      </c>
      <c r="E142" s="5">
        <v>0</v>
      </c>
      <c r="F142" s="5">
        <f>SUM(C142+D142+E142)</f>
        <v>1000.8402806300002</v>
      </c>
      <c r="G142" s="5">
        <f t="shared" ref="G142:G143" si="148">SUM(F142)</f>
        <v>1000.8402806300002</v>
      </c>
      <c r="H142" s="5">
        <v>6.3530579300000003</v>
      </c>
      <c r="I142" s="5">
        <v>0</v>
      </c>
      <c r="J142" s="61">
        <f>SUM(G142+H142+I142)</f>
        <v>1007.1933385600001</v>
      </c>
      <c r="K142" s="5">
        <f t="shared" ref="K142:K143" si="149">SUM(J142)</f>
        <v>1007.1933385600001</v>
      </c>
      <c r="L142" s="5">
        <v>-5.1716468899999999</v>
      </c>
      <c r="M142" s="5">
        <v>0</v>
      </c>
      <c r="N142" s="61">
        <f>SUM(K142+L142+M142)</f>
        <v>1002.0216916700001</v>
      </c>
      <c r="O142" s="28">
        <v>125</v>
      </c>
    </row>
    <row r="143" spans="1:15" ht="12.75" customHeight="1" x14ac:dyDescent="0.2">
      <c r="A143" s="25">
        <v>126</v>
      </c>
      <c r="B143" s="16" t="s">
        <v>99</v>
      </c>
      <c r="C143" s="5">
        <v>26521.105367690001</v>
      </c>
      <c r="D143" s="5">
        <v>3100</v>
      </c>
      <c r="E143" s="5">
        <v>-464.92336669999997</v>
      </c>
      <c r="F143" s="5">
        <f>SUM(C143+D143+E143)</f>
        <v>29156.18200099</v>
      </c>
      <c r="G143" s="5">
        <f t="shared" si="148"/>
        <v>29156.18200099</v>
      </c>
      <c r="H143" s="5">
        <v>0</v>
      </c>
      <c r="I143" s="5">
        <v>-51.514413249999997</v>
      </c>
      <c r="J143" s="61">
        <f>SUM(G143+H143+I143)</f>
        <v>29104.667587740001</v>
      </c>
      <c r="K143" s="5">
        <f t="shared" si="149"/>
        <v>29104.667587740001</v>
      </c>
      <c r="L143" s="5">
        <v>-352.12700000000001</v>
      </c>
      <c r="M143" s="5">
        <v>-149.03416530000001</v>
      </c>
      <c r="N143" s="61">
        <f>SUM(K143+L143+M143)</f>
        <v>28603.506422440001</v>
      </c>
      <c r="O143" s="28">
        <v>126</v>
      </c>
    </row>
    <row r="144" spans="1:15" ht="12.75" customHeight="1" x14ac:dyDescent="0.2">
      <c r="A144" s="25">
        <v>127</v>
      </c>
      <c r="B144" s="16" t="s">
        <v>100</v>
      </c>
      <c r="C144" s="5">
        <f>SUM(C145+C146)</f>
        <v>3775.2930646199998</v>
      </c>
      <c r="D144" s="5">
        <f>SUM(D145+D146)</f>
        <v>220.22541498999999</v>
      </c>
      <c r="E144" s="5">
        <f>SUM(E145+E146)</f>
        <v>0</v>
      </c>
      <c r="F144" s="5">
        <f t="shared" ref="F144:J144" si="150">SUM(F145+F146)</f>
        <v>3995.5184796099998</v>
      </c>
      <c r="G144" s="5">
        <f>SUM(G145+G146)</f>
        <v>3995.5184796099998</v>
      </c>
      <c r="H144" s="5">
        <f>SUM(H145+H146)</f>
        <v>29.325797870000002</v>
      </c>
      <c r="I144" s="5">
        <f>SUM(I145+I146)</f>
        <v>0</v>
      </c>
      <c r="J144" s="61">
        <f t="shared" si="150"/>
        <v>4024.8442774799996</v>
      </c>
      <c r="K144" s="5">
        <f>SUM(K145+K146)</f>
        <v>4024.8442774799996</v>
      </c>
      <c r="L144" s="5">
        <f>SUM(L145+L146)</f>
        <v>-164.80379897</v>
      </c>
      <c r="M144" s="5">
        <f>SUM(M145+M146)</f>
        <v>0</v>
      </c>
      <c r="N144" s="61">
        <f t="shared" ref="N144" si="151">SUM(N145+N146)</f>
        <v>3860.0404785099995</v>
      </c>
      <c r="O144" s="28">
        <v>127</v>
      </c>
    </row>
    <row r="145" spans="1:15" ht="12.6" customHeight="1" x14ac:dyDescent="0.2">
      <c r="A145" s="25">
        <v>128</v>
      </c>
      <c r="B145" s="16" t="s">
        <v>63</v>
      </c>
      <c r="C145" s="5">
        <v>3729.9493454399999</v>
      </c>
      <c r="D145" s="5">
        <v>222.94340134999999</v>
      </c>
      <c r="E145" s="5">
        <v>0</v>
      </c>
      <c r="F145" s="5">
        <f>SUM(C145+D145+E145)</f>
        <v>3952.8927467899998</v>
      </c>
      <c r="G145" s="5">
        <f t="shared" ref="G145:G147" si="152">SUM(F145)</f>
        <v>3952.8927467899998</v>
      </c>
      <c r="H145" s="5">
        <v>31.085103910000001</v>
      </c>
      <c r="I145" s="5">
        <v>0</v>
      </c>
      <c r="J145" s="61">
        <f>SUM(G145+H145+I145)</f>
        <v>3983.9778506999996</v>
      </c>
      <c r="K145" s="5">
        <f t="shared" ref="K145:K147" si="153">SUM(J145)</f>
        <v>3983.9778506999996</v>
      </c>
      <c r="L145" s="5">
        <v>-160.39501200000001</v>
      </c>
      <c r="M145" s="5">
        <v>0</v>
      </c>
      <c r="N145" s="61">
        <f>SUM(K145+L145+M145)</f>
        <v>3823.5828386999997</v>
      </c>
      <c r="O145" s="28">
        <v>128</v>
      </c>
    </row>
    <row r="146" spans="1:15" ht="12.6" customHeight="1" x14ac:dyDescent="0.2">
      <c r="A146" s="25">
        <v>129</v>
      </c>
      <c r="B146" s="16" t="s">
        <v>64</v>
      </c>
      <c r="C146" s="5">
        <v>45.343719180000001</v>
      </c>
      <c r="D146" s="5">
        <v>-2.7179863599999998</v>
      </c>
      <c r="E146" s="5">
        <v>0</v>
      </c>
      <c r="F146" s="5">
        <f>SUM(C146+D146+E146)</f>
        <v>42.625732820000003</v>
      </c>
      <c r="G146" s="5">
        <f t="shared" si="152"/>
        <v>42.625732820000003</v>
      </c>
      <c r="H146" s="5">
        <v>-1.75930604</v>
      </c>
      <c r="I146" s="5">
        <v>0</v>
      </c>
      <c r="J146" s="61">
        <f>SUM(G146+H146+I146)</f>
        <v>40.866426780000005</v>
      </c>
      <c r="K146" s="5">
        <f t="shared" si="153"/>
        <v>40.866426780000005</v>
      </c>
      <c r="L146" s="5">
        <v>-4.4087869700000004</v>
      </c>
      <c r="M146" s="5">
        <v>0</v>
      </c>
      <c r="N146" s="61">
        <f>SUM(K146+L146+M146)</f>
        <v>36.457639810000003</v>
      </c>
      <c r="O146" s="28">
        <v>129</v>
      </c>
    </row>
    <row r="147" spans="1:15" ht="12.75" customHeight="1" x14ac:dyDescent="0.2">
      <c r="A147" s="25">
        <v>130</v>
      </c>
      <c r="B147" s="16" t="s">
        <v>101</v>
      </c>
      <c r="C147" s="6">
        <v>3171.3446765299991</v>
      </c>
      <c r="D147" s="6">
        <v>-6.8082535399999999</v>
      </c>
      <c r="E147" s="6">
        <v>0</v>
      </c>
      <c r="F147" s="5">
        <f>SUM(C147+D147+E147)</f>
        <v>3164.5364229899992</v>
      </c>
      <c r="G147" s="5">
        <f t="shared" si="152"/>
        <v>3164.5364229899992</v>
      </c>
      <c r="H147" s="6">
        <v>-5.8798535300000001</v>
      </c>
      <c r="I147" s="6">
        <v>0</v>
      </c>
      <c r="J147" s="61">
        <f>SUM(G147+H147+I147)</f>
        <v>3158.656569459999</v>
      </c>
      <c r="K147" s="5">
        <f t="shared" si="153"/>
        <v>3158.656569459999</v>
      </c>
      <c r="L147" s="6">
        <v>-11.54582325</v>
      </c>
      <c r="M147" s="6">
        <v>0</v>
      </c>
      <c r="N147" s="61">
        <f>SUM(K147+L147+M147)</f>
        <v>3147.110746209999</v>
      </c>
      <c r="O147" s="28">
        <v>130</v>
      </c>
    </row>
    <row r="148" spans="1:15" ht="12.75" customHeight="1" x14ac:dyDescent="0.2">
      <c r="A148" s="25">
        <v>131</v>
      </c>
      <c r="B148" s="15" t="s">
        <v>102</v>
      </c>
      <c r="C148" s="5">
        <f>SUM(C149+C150+C151)+C154</f>
        <v>1021.8395339300002</v>
      </c>
      <c r="D148" s="5">
        <f>SUM(D149+D150+D151)+D154</f>
        <v>198.09882899000002</v>
      </c>
      <c r="E148" s="5">
        <f>SUM(E149+E150+E151)+E154</f>
        <v>0</v>
      </c>
      <c r="F148" s="5">
        <f t="shared" ref="F148" si="154">SUM(F149+F150+F151)+F154</f>
        <v>1219.9383629200001</v>
      </c>
      <c r="G148" s="5">
        <f>SUM(G149+G150+G151)+G154</f>
        <v>1219.9383629200001</v>
      </c>
      <c r="H148" s="5">
        <f>SUM(H149+H150+H151)+H154</f>
        <v>-135.09220356</v>
      </c>
      <c r="I148" s="5">
        <f>SUM(I149+I150+I151)+I154</f>
        <v>0</v>
      </c>
      <c r="J148" s="61">
        <f t="shared" ref="J148" si="155">SUM(J149+J150+J151)+J154</f>
        <v>1084.8461593600002</v>
      </c>
      <c r="K148" s="5">
        <f>SUM(K149+K150+K151)+K154</f>
        <v>1084.8461593600002</v>
      </c>
      <c r="L148" s="5">
        <f>SUM(L149+L150+L151)+L154</f>
        <v>202.57180312</v>
      </c>
      <c r="M148" s="5">
        <f>SUM(M149+M150+M151)+M154</f>
        <v>0</v>
      </c>
      <c r="N148" s="61">
        <f t="shared" ref="N148" si="156">SUM(N149+N150+N151)+N154</f>
        <v>1287.4179624800001</v>
      </c>
      <c r="O148" s="28">
        <v>131</v>
      </c>
    </row>
    <row r="149" spans="1:15" ht="12.6" customHeight="1" x14ac:dyDescent="0.2">
      <c r="A149" s="25">
        <v>132</v>
      </c>
      <c r="B149" s="16" t="s">
        <v>98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157">SUM(F149)</f>
        <v>0</v>
      </c>
      <c r="H149" s="6">
        <v>0</v>
      </c>
      <c r="I149" s="6">
        <v>0</v>
      </c>
      <c r="J149" s="61">
        <f>SUM(G149+H149+I149)</f>
        <v>0</v>
      </c>
      <c r="K149" s="5">
        <f t="shared" ref="K149:K150" si="158">SUM(J149)</f>
        <v>0</v>
      </c>
      <c r="L149" s="6">
        <v>0</v>
      </c>
      <c r="M149" s="6">
        <v>0</v>
      </c>
      <c r="N149" s="61">
        <f>SUM(K149+L149+M149)</f>
        <v>0</v>
      </c>
      <c r="O149" s="28">
        <v>132</v>
      </c>
    </row>
    <row r="150" spans="1:15" ht="12.6" customHeight="1" x14ac:dyDescent="0.2">
      <c r="A150" s="25">
        <v>133</v>
      </c>
      <c r="B150" s="16" t="s">
        <v>99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157"/>
        <v>0</v>
      </c>
      <c r="H150" s="6">
        <v>0</v>
      </c>
      <c r="I150" s="6">
        <v>0</v>
      </c>
      <c r="J150" s="61">
        <f>SUM(G150+H150+I150)</f>
        <v>0</v>
      </c>
      <c r="K150" s="5">
        <f t="shared" si="158"/>
        <v>0</v>
      </c>
      <c r="L150" s="6">
        <v>0</v>
      </c>
      <c r="M150" s="6">
        <v>0</v>
      </c>
      <c r="N150" s="61">
        <f>SUM(K150+L150+M150)</f>
        <v>0</v>
      </c>
      <c r="O150" s="28">
        <v>133</v>
      </c>
    </row>
    <row r="151" spans="1:15" ht="12.75" customHeight="1" x14ac:dyDescent="0.2">
      <c r="A151" s="25">
        <v>134</v>
      </c>
      <c r="B151" s="16" t="s">
        <v>100</v>
      </c>
      <c r="C151" s="5">
        <f>SUM(C152+C153)</f>
        <v>1021.8395339300002</v>
      </c>
      <c r="D151" s="5">
        <f>SUM(D152+D153)</f>
        <v>198.09882899000002</v>
      </c>
      <c r="E151" s="5">
        <f>SUM(E152+E153)</f>
        <v>0</v>
      </c>
      <c r="F151" s="5">
        <f t="shared" ref="F151:J151" si="159">SUM(F152+F153)</f>
        <v>1219.9383629200001</v>
      </c>
      <c r="G151" s="5">
        <f>SUM(G152+G153)</f>
        <v>1219.9383629200001</v>
      </c>
      <c r="H151" s="5">
        <f>SUM(H152+H153)</f>
        <v>-135.09220356</v>
      </c>
      <c r="I151" s="5">
        <f>SUM(I152+I153)</f>
        <v>0</v>
      </c>
      <c r="J151" s="61">
        <f t="shared" si="159"/>
        <v>1084.8461593600002</v>
      </c>
      <c r="K151" s="5">
        <f>SUM(K152+K153)</f>
        <v>1084.8461593600002</v>
      </c>
      <c r="L151" s="5">
        <f>SUM(L152+L153)</f>
        <v>202.57180312</v>
      </c>
      <c r="M151" s="5">
        <f>SUM(M152+M153)</f>
        <v>0</v>
      </c>
      <c r="N151" s="61">
        <f t="shared" ref="N151" si="160">SUM(N152+N153)</f>
        <v>1287.4179624800001</v>
      </c>
      <c r="O151" s="28">
        <v>134</v>
      </c>
    </row>
    <row r="152" spans="1:15" ht="12.6" customHeight="1" x14ac:dyDescent="0.2">
      <c r="A152" s="25">
        <v>135</v>
      </c>
      <c r="B152" s="16" t="s">
        <v>63</v>
      </c>
      <c r="C152" s="5">
        <v>1007.1804391700002</v>
      </c>
      <c r="D152" s="5">
        <v>165.78175096000001</v>
      </c>
      <c r="E152" s="5">
        <v>0</v>
      </c>
      <c r="F152" s="5">
        <f>SUM(C152+D152+E152)</f>
        <v>1172.9621901300002</v>
      </c>
      <c r="G152" s="5">
        <f t="shared" ref="G152:G154" si="161">SUM(F152)</f>
        <v>1172.9621901300002</v>
      </c>
      <c r="H152" s="5">
        <v>-129.50945970000001</v>
      </c>
      <c r="I152" s="5">
        <v>0</v>
      </c>
      <c r="J152" s="61">
        <f>SUM(G152+H152+I152)</f>
        <v>1043.4527304300002</v>
      </c>
      <c r="K152" s="5">
        <f t="shared" ref="K152:K154" si="162">SUM(J152)</f>
        <v>1043.4527304300002</v>
      </c>
      <c r="L152" s="5">
        <v>184.87531387999999</v>
      </c>
      <c r="M152" s="5">
        <v>0</v>
      </c>
      <c r="N152" s="61">
        <f>SUM(K152+L152+M152)</f>
        <v>1228.3280443100002</v>
      </c>
      <c r="O152" s="28">
        <v>135</v>
      </c>
    </row>
    <row r="153" spans="1:15" ht="12.6" customHeight="1" x14ac:dyDescent="0.2">
      <c r="A153" s="25">
        <v>136</v>
      </c>
      <c r="B153" s="16" t="s">
        <v>64</v>
      </c>
      <c r="C153" s="5">
        <v>14.659094759999991</v>
      </c>
      <c r="D153" s="5">
        <v>32.317078029999998</v>
      </c>
      <c r="E153" s="5">
        <v>0</v>
      </c>
      <c r="F153" s="5">
        <f>SUM(C153+D153+E153)</f>
        <v>46.976172789999993</v>
      </c>
      <c r="G153" s="5">
        <f t="shared" si="161"/>
        <v>46.976172789999993</v>
      </c>
      <c r="H153" s="5">
        <v>-5.5827438599999999</v>
      </c>
      <c r="I153" s="5">
        <v>0</v>
      </c>
      <c r="J153" s="61">
        <f>SUM(G153+H153+I153)</f>
        <v>41.393428929999992</v>
      </c>
      <c r="K153" s="5">
        <f t="shared" si="162"/>
        <v>41.393428929999992</v>
      </c>
      <c r="L153" s="5">
        <v>17.696489239999998</v>
      </c>
      <c r="M153" s="5">
        <v>0</v>
      </c>
      <c r="N153" s="61">
        <f>SUM(K153+L153+M153)</f>
        <v>59.08991816999999</v>
      </c>
      <c r="O153" s="28">
        <v>136</v>
      </c>
    </row>
    <row r="154" spans="1:15" ht="12.75" customHeight="1" x14ac:dyDescent="0.2">
      <c r="A154" s="25">
        <v>137</v>
      </c>
      <c r="B154" s="16" t="s">
        <v>101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161"/>
        <v>0</v>
      </c>
      <c r="H154" s="6">
        <v>0</v>
      </c>
      <c r="I154" s="6">
        <v>0</v>
      </c>
      <c r="J154" s="61">
        <f>SUM(G154+H154+I154)</f>
        <v>0</v>
      </c>
      <c r="K154" s="5">
        <f t="shared" si="162"/>
        <v>0</v>
      </c>
      <c r="L154" s="6">
        <v>0</v>
      </c>
      <c r="M154" s="6">
        <v>0</v>
      </c>
      <c r="N154" s="61">
        <f>SUM(K154+L154+M154)</f>
        <v>0</v>
      </c>
      <c r="O154" s="28">
        <v>137</v>
      </c>
    </row>
    <row r="155" spans="1:15" ht="12.75" customHeight="1" x14ac:dyDescent="0.2">
      <c r="A155" s="25">
        <v>138</v>
      </c>
      <c r="B155" s="15" t="s">
        <v>103</v>
      </c>
      <c r="C155" s="5">
        <f>SUM(C156+C157+C158)+C161</f>
        <v>86.533665980000009</v>
      </c>
      <c r="D155" s="5">
        <f>SUM(D156+D157+D158)+D161</f>
        <v>-3.9321862200000002</v>
      </c>
      <c r="E155" s="5">
        <f>SUM(E156+E157+E158)+E161</f>
        <v>0</v>
      </c>
      <c r="F155" s="5">
        <f t="shared" ref="F155" si="163">SUM(F156+F157+F158)+F161</f>
        <v>82.601479760000004</v>
      </c>
      <c r="G155" s="5">
        <f>SUM(G156+G157+G158)+G161</f>
        <v>82.601479760000004</v>
      </c>
      <c r="H155" s="5">
        <f>SUM(H156+H157+H158)+H161</f>
        <v>52.21604765</v>
      </c>
      <c r="I155" s="5">
        <f>SUM(I156+I157+I158)+I161</f>
        <v>0</v>
      </c>
      <c r="J155" s="61">
        <f t="shared" ref="J155" si="164">SUM(J156+J157+J158)+J161</f>
        <v>134.81752741</v>
      </c>
      <c r="K155" s="5">
        <f>SUM(K156+K157+K158)+K161</f>
        <v>134.81752741</v>
      </c>
      <c r="L155" s="5">
        <f>SUM(L156+L157+L158)+L161</f>
        <v>2.0743529800000005</v>
      </c>
      <c r="M155" s="5">
        <f>SUM(M156+M157+M158)+M161</f>
        <v>0</v>
      </c>
      <c r="N155" s="61">
        <f t="shared" ref="N155" si="165">SUM(N156+N157+N158)+N161</f>
        <v>136.89188039000004</v>
      </c>
      <c r="O155" s="28">
        <v>138</v>
      </c>
    </row>
    <row r="156" spans="1:15" ht="12.6" customHeight="1" x14ac:dyDescent="0.2">
      <c r="A156" s="25">
        <v>139</v>
      </c>
      <c r="B156" s="16" t="s">
        <v>98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57" si="166">SUM(F156)</f>
        <v>0</v>
      </c>
      <c r="H156" s="6">
        <v>0</v>
      </c>
      <c r="I156" s="6">
        <v>0</v>
      </c>
      <c r="J156" s="61">
        <f>SUM(G156+H156+I156)</f>
        <v>0</v>
      </c>
      <c r="K156" s="5">
        <f t="shared" ref="K156:K157" si="167">SUM(J156)</f>
        <v>0</v>
      </c>
      <c r="L156" s="6">
        <v>0</v>
      </c>
      <c r="M156" s="6">
        <v>0</v>
      </c>
      <c r="N156" s="61">
        <f>SUM(K156+L156+M156)</f>
        <v>0</v>
      </c>
      <c r="O156" s="28">
        <v>139</v>
      </c>
    </row>
    <row r="157" spans="1:15" ht="12.75" customHeight="1" x14ac:dyDescent="0.2">
      <c r="A157" s="25">
        <v>140</v>
      </c>
      <c r="B157" s="16" t="s">
        <v>99</v>
      </c>
      <c r="C157" s="6">
        <v>7.2386327600000016</v>
      </c>
      <c r="D157" s="6">
        <v>-6.5379725799999999</v>
      </c>
      <c r="E157" s="6">
        <v>0</v>
      </c>
      <c r="F157" s="5">
        <f>SUM(C157+D157+E157)</f>
        <v>0.70066018000000163</v>
      </c>
      <c r="G157" s="5">
        <f t="shared" si="166"/>
        <v>0.70066018000000163</v>
      </c>
      <c r="H157" s="6">
        <v>0.27617149000000002</v>
      </c>
      <c r="I157" s="6">
        <v>0</v>
      </c>
      <c r="J157" s="61">
        <f>SUM(G157+H157+I157)</f>
        <v>0.97683167000000171</v>
      </c>
      <c r="K157" s="5">
        <f t="shared" si="167"/>
        <v>0.97683167000000171</v>
      </c>
      <c r="L157" s="6">
        <v>5.1588863800000002</v>
      </c>
      <c r="M157" s="6">
        <v>0</v>
      </c>
      <c r="N157" s="61">
        <f>SUM(K157+L157+M157)</f>
        <v>6.1357180500000021</v>
      </c>
      <c r="O157" s="28">
        <v>140</v>
      </c>
    </row>
    <row r="158" spans="1:15" ht="12.75" customHeight="1" x14ac:dyDescent="0.2">
      <c r="A158" s="25">
        <v>141</v>
      </c>
      <c r="B158" s="16" t="s">
        <v>100</v>
      </c>
      <c r="C158" s="5">
        <f>SUM(C159+C160)</f>
        <v>79.295033220000008</v>
      </c>
      <c r="D158" s="5">
        <f>SUM(D159+D160)</f>
        <v>2.9813575499999998</v>
      </c>
      <c r="E158" s="5">
        <f>SUM(E159+E160)</f>
        <v>0</v>
      </c>
      <c r="F158" s="5">
        <f t="shared" ref="F158:J158" si="168">SUM(F159+F160)</f>
        <v>82.276390770000006</v>
      </c>
      <c r="G158" s="5">
        <f>SUM(G159+G160)</f>
        <v>82.276390770000006</v>
      </c>
      <c r="H158" s="5">
        <f>SUM(H159+H160)</f>
        <v>51.939876159999997</v>
      </c>
      <c r="I158" s="5">
        <f>SUM(I159+I160)</f>
        <v>0</v>
      </c>
      <c r="J158" s="61">
        <f t="shared" si="168"/>
        <v>134.21626692999999</v>
      </c>
      <c r="K158" s="5">
        <f>SUM(K159+K160)</f>
        <v>134.21626692999999</v>
      </c>
      <c r="L158" s="5">
        <f>SUM(L159+L160)</f>
        <v>-3.0845333999999998</v>
      </c>
      <c r="M158" s="5">
        <f>SUM(M159+M160)</f>
        <v>0</v>
      </c>
      <c r="N158" s="61">
        <f t="shared" ref="N158" si="169">SUM(N159+N160)</f>
        <v>131.13173353000002</v>
      </c>
      <c r="O158" s="28">
        <v>141</v>
      </c>
    </row>
    <row r="159" spans="1:15" ht="12.6" customHeight="1" x14ac:dyDescent="0.2">
      <c r="A159" s="25">
        <v>142</v>
      </c>
      <c r="B159" s="16" t="s">
        <v>63</v>
      </c>
      <c r="C159" s="5">
        <v>79.06932255000001</v>
      </c>
      <c r="D159" s="5">
        <v>0.70878300000000005</v>
      </c>
      <c r="E159" s="5">
        <v>0</v>
      </c>
      <c r="F159" s="5">
        <f>SUM(C159+D159+E159)</f>
        <v>79.778105550000006</v>
      </c>
      <c r="G159" s="5">
        <f t="shared" ref="G159:G161" si="170">SUM(F159)</f>
        <v>79.778105550000006</v>
      </c>
      <c r="H159" s="5">
        <v>54.629717909999997</v>
      </c>
      <c r="I159" s="5">
        <v>0</v>
      </c>
      <c r="J159" s="61">
        <f>SUM(G159+H159+I159)</f>
        <v>134.40782346</v>
      </c>
      <c r="K159" s="5">
        <f t="shared" ref="K159:K161" si="171">SUM(J159)</f>
        <v>134.40782346</v>
      </c>
      <c r="L159" s="5">
        <v>-4.2109152099999996</v>
      </c>
      <c r="M159" s="5">
        <v>0</v>
      </c>
      <c r="N159" s="61">
        <f>SUM(K159+L159+M159)</f>
        <v>130.19690825000001</v>
      </c>
      <c r="O159" s="28">
        <v>142</v>
      </c>
    </row>
    <row r="160" spans="1:15" ht="12.6" customHeight="1" x14ac:dyDescent="0.2">
      <c r="A160" s="25">
        <v>143</v>
      </c>
      <c r="B160" s="16" t="s">
        <v>64</v>
      </c>
      <c r="C160" s="5">
        <v>0.22571067</v>
      </c>
      <c r="D160" s="5">
        <v>2.2725745499999999</v>
      </c>
      <c r="E160" s="5">
        <v>0</v>
      </c>
      <c r="F160" s="5">
        <f>SUM(C160+D160+E160)</f>
        <v>2.4982852199999996</v>
      </c>
      <c r="G160" s="5">
        <f t="shared" si="170"/>
        <v>2.4982852199999996</v>
      </c>
      <c r="H160" s="5">
        <v>-2.6898417499999998</v>
      </c>
      <c r="I160" s="5">
        <v>0</v>
      </c>
      <c r="J160" s="61">
        <f>SUM(G160+H160+I160)</f>
        <v>-0.19155653000000017</v>
      </c>
      <c r="K160" s="5">
        <f t="shared" si="171"/>
        <v>-0.19155653000000017</v>
      </c>
      <c r="L160" s="5">
        <v>1.12638181</v>
      </c>
      <c r="M160" s="5">
        <v>0</v>
      </c>
      <c r="N160" s="61">
        <f>SUM(K160+L160+M160)</f>
        <v>0.93482527999999987</v>
      </c>
      <c r="O160" s="28">
        <v>143</v>
      </c>
    </row>
    <row r="161" spans="1:15" ht="12.75" customHeight="1" x14ac:dyDescent="0.2">
      <c r="A161" s="25">
        <v>144</v>
      </c>
      <c r="B161" s="16" t="s">
        <v>101</v>
      </c>
      <c r="C161" s="5">
        <v>0</v>
      </c>
      <c r="D161" s="5">
        <v>-0.37557119</v>
      </c>
      <c r="E161" s="5">
        <v>0</v>
      </c>
      <c r="F161" s="5">
        <f>SUM(C161+D161+E161)</f>
        <v>-0.37557119</v>
      </c>
      <c r="G161" s="5">
        <f t="shared" si="170"/>
        <v>-0.37557119</v>
      </c>
      <c r="H161" s="5">
        <v>0</v>
      </c>
      <c r="I161" s="5">
        <v>0</v>
      </c>
      <c r="J161" s="61">
        <f>SUM(G161+H161+I161)</f>
        <v>-0.37557119</v>
      </c>
      <c r="K161" s="5">
        <f t="shared" si="171"/>
        <v>-0.37557119</v>
      </c>
      <c r="L161" s="5">
        <v>0</v>
      </c>
      <c r="M161" s="5">
        <v>0</v>
      </c>
      <c r="N161" s="61">
        <f>SUM(K161+L161+M161)</f>
        <v>-0.37557119</v>
      </c>
      <c r="O161" s="28">
        <v>144</v>
      </c>
    </row>
    <row r="162" spans="1:15" ht="12.75" customHeight="1" x14ac:dyDescent="0.2">
      <c r="A162" s="25">
        <v>145</v>
      </c>
      <c r="B162" s="15" t="s">
        <v>104</v>
      </c>
      <c r="C162" s="59">
        <f t="shared" ref="C162:N162" si="172">SUM(C163+C176+C201+C212)</f>
        <v>75278.175600841001</v>
      </c>
      <c r="D162" s="59">
        <f t="shared" si="172"/>
        <v>-997.32185875000016</v>
      </c>
      <c r="E162" s="59">
        <f t="shared" si="172"/>
        <v>-40.578093242000001</v>
      </c>
      <c r="F162" s="59">
        <f t="shared" si="172"/>
        <v>74240.275648849012</v>
      </c>
      <c r="G162" s="59">
        <f t="shared" si="172"/>
        <v>74240.275648849012</v>
      </c>
      <c r="H162" s="59">
        <f t="shared" si="172"/>
        <v>264.95740007999973</v>
      </c>
      <c r="I162" s="59">
        <f t="shared" si="172"/>
        <v>-27.186510077999998</v>
      </c>
      <c r="J162" s="60">
        <f t="shared" si="172"/>
        <v>74478.046538851006</v>
      </c>
      <c r="K162" s="59">
        <f t="shared" si="172"/>
        <v>74478.046538851006</v>
      </c>
      <c r="L162" s="59">
        <f t="shared" si="172"/>
        <v>1953.69441779</v>
      </c>
      <c r="M162" s="59">
        <f t="shared" si="172"/>
        <v>71.184908708000009</v>
      </c>
      <c r="N162" s="60">
        <f t="shared" si="172"/>
        <v>76502.925865348996</v>
      </c>
      <c r="O162" s="28">
        <v>145</v>
      </c>
    </row>
    <row r="163" spans="1:15" ht="12.75" customHeight="1" x14ac:dyDescent="0.2">
      <c r="A163" s="25">
        <v>146</v>
      </c>
      <c r="B163" s="15" t="s">
        <v>105</v>
      </c>
      <c r="C163" s="59">
        <f>SUM(C164+C165)</f>
        <v>6078.0053575800002</v>
      </c>
      <c r="D163" s="59">
        <f>SUM(D164+D165)</f>
        <v>3.1470245699999992</v>
      </c>
      <c r="E163" s="59">
        <f>SUM(E164+E165)</f>
        <v>0</v>
      </c>
      <c r="F163" s="59">
        <f t="shared" ref="F163:J163" si="173">SUM(F164+F165)</f>
        <v>6081.1523821500004</v>
      </c>
      <c r="G163" s="59">
        <f>SUM(G164+G165)</f>
        <v>6081.1523821500004</v>
      </c>
      <c r="H163" s="59">
        <f>SUM(H164+H165)</f>
        <v>63.611436249999997</v>
      </c>
      <c r="I163" s="59">
        <f>SUM(I164+I165)</f>
        <v>0</v>
      </c>
      <c r="J163" s="60">
        <f t="shared" si="173"/>
        <v>6144.7638184000007</v>
      </c>
      <c r="K163" s="59">
        <f>SUM(K164+K165)</f>
        <v>6144.7638184000007</v>
      </c>
      <c r="L163" s="59">
        <f>SUM(L164+L165)</f>
        <v>108.98774566</v>
      </c>
      <c r="M163" s="59">
        <f>SUM(M164+M165)</f>
        <v>0</v>
      </c>
      <c r="N163" s="60">
        <f t="shared" ref="N163" si="174">SUM(N164+N165)</f>
        <v>6253.7515640599995</v>
      </c>
      <c r="O163" s="28">
        <v>146</v>
      </c>
    </row>
    <row r="164" spans="1:15" ht="12.75" customHeight="1" x14ac:dyDescent="0.2">
      <c r="A164" s="25">
        <v>147</v>
      </c>
      <c r="B164" s="15" t="s">
        <v>106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 t="shared" ref="G164" si="175">SUM(F164)</f>
        <v>0</v>
      </c>
      <c r="H164" s="6">
        <v>0</v>
      </c>
      <c r="I164" s="6">
        <v>0</v>
      </c>
      <c r="J164" s="61">
        <f>SUM(G164+H164+I164)</f>
        <v>0</v>
      </c>
      <c r="K164" s="5">
        <f t="shared" ref="K164" si="176">SUM(J164)</f>
        <v>0</v>
      </c>
      <c r="L164" s="6">
        <v>0</v>
      </c>
      <c r="M164" s="6">
        <v>0</v>
      </c>
      <c r="N164" s="61">
        <f>SUM(K164+L164+M164)</f>
        <v>0</v>
      </c>
      <c r="O164" s="28">
        <v>147</v>
      </c>
    </row>
    <row r="165" spans="1:15" ht="12.75" customHeight="1" x14ac:dyDescent="0.2">
      <c r="A165" s="25">
        <v>148</v>
      </c>
      <c r="B165" s="15" t="s">
        <v>107</v>
      </c>
      <c r="C165" s="5">
        <f>SUM(C166+C171)</f>
        <v>6078.0053575800002</v>
      </c>
      <c r="D165" s="5">
        <f>SUM(D166+D171)</f>
        <v>3.1470245699999992</v>
      </c>
      <c r="E165" s="5">
        <f>SUM(E166+E171)</f>
        <v>0</v>
      </c>
      <c r="F165" s="5">
        <f t="shared" ref="F165:J165" si="177">SUM(F166+F171)</f>
        <v>6081.1523821500004</v>
      </c>
      <c r="G165" s="5">
        <f>SUM(G166+G171)</f>
        <v>6081.1523821500004</v>
      </c>
      <c r="H165" s="5">
        <f>SUM(H166+H171)</f>
        <v>63.611436249999997</v>
      </c>
      <c r="I165" s="5">
        <f>SUM(I166+I171)</f>
        <v>0</v>
      </c>
      <c r="J165" s="61">
        <f t="shared" si="177"/>
        <v>6144.7638184000007</v>
      </c>
      <c r="K165" s="5">
        <f>SUM(K166+K171)</f>
        <v>6144.7638184000007</v>
      </c>
      <c r="L165" s="5">
        <f>SUM(L166+L171)</f>
        <v>108.98774566</v>
      </c>
      <c r="M165" s="5">
        <f>SUM(M166+M171)</f>
        <v>0</v>
      </c>
      <c r="N165" s="61">
        <f t="shared" ref="N165" si="178">SUM(N166+N171)</f>
        <v>6253.7515640599995</v>
      </c>
      <c r="O165" s="28">
        <v>148</v>
      </c>
    </row>
    <row r="166" spans="1:15" ht="12.75" customHeight="1" x14ac:dyDescent="0.2">
      <c r="A166" s="25">
        <v>149</v>
      </c>
      <c r="B166" s="15" t="s">
        <v>108</v>
      </c>
      <c r="C166" s="5">
        <f>SUM(C167+C168+C169+C170)</f>
        <v>2247.9297182600003</v>
      </c>
      <c r="D166" s="5">
        <f>SUM(D167+D168+D169+D170)</f>
        <v>56.0251369</v>
      </c>
      <c r="E166" s="5">
        <f>SUM(E167+E168+E169+E170)</f>
        <v>0</v>
      </c>
      <c r="F166" s="5">
        <f t="shared" ref="F166:J166" si="179">SUM(F167+F168+F169+F170)</f>
        <v>2303.9548551600005</v>
      </c>
      <c r="G166" s="5">
        <f>SUM(G167+G168+G169+G170)</f>
        <v>2303.9548551600005</v>
      </c>
      <c r="H166" s="5">
        <f>SUM(H167+H168+H169+H170)</f>
        <v>24.992499370000001</v>
      </c>
      <c r="I166" s="5">
        <f>SUM(I167+I168+I169+I170)</f>
        <v>0</v>
      </c>
      <c r="J166" s="61">
        <f t="shared" si="179"/>
        <v>2328.9473545300002</v>
      </c>
      <c r="K166" s="5">
        <f>SUM(K167+K168+K169+K170)</f>
        <v>2328.9473545300002</v>
      </c>
      <c r="L166" s="5">
        <f>SUM(L167+L168+L169+L170)</f>
        <v>9.1660352199999977</v>
      </c>
      <c r="M166" s="5">
        <f>SUM(M167+M168+M169+M170)</f>
        <v>0</v>
      </c>
      <c r="N166" s="61">
        <f t="shared" ref="N166" si="180">SUM(N167+N168+N169+N170)</f>
        <v>2338.1133897500004</v>
      </c>
      <c r="O166" s="28">
        <v>149</v>
      </c>
    </row>
    <row r="167" spans="1:15" ht="12.6" customHeight="1" x14ac:dyDescent="0.2">
      <c r="A167" s="25">
        <v>150</v>
      </c>
      <c r="B167" s="16" t="s">
        <v>109</v>
      </c>
      <c r="C167" s="5">
        <v>1137.2873581700001</v>
      </c>
      <c r="D167" s="5">
        <v>8.4235834000000001</v>
      </c>
      <c r="E167" s="5">
        <v>0</v>
      </c>
      <c r="F167" s="5">
        <f>SUM(C167+D167+E167)</f>
        <v>1145.7109415700002</v>
      </c>
      <c r="G167" s="5">
        <f t="shared" ref="G167:G170" si="181">SUM(F167)</f>
        <v>1145.7109415700002</v>
      </c>
      <c r="H167" s="5">
        <v>6.9480824500000002</v>
      </c>
      <c r="I167" s="5">
        <v>0</v>
      </c>
      <c r="J167" s="61">
        <f>SUM(G167+H167+I167)</f>
        <v>1152.6590240200001</v>
      </c>
      <c r="K167" s="5">
        <f t="shared" ref="K167:K170" si="182">SUM(J167)</f>
        <v>1152.6590240200001</v>
      </c>
      <c r="L167" s="5">
        <v>12.415049509999999</v>
      </c>
      <c r="M167" s="5">
        <v>0</v>
      </c>
      <c r="N167" s="61">
        <f>SUM(K167+L167+M167)</f>
        <v>1165.0740735300001</v>
      </c>
      <c r="O167" s="28">
        <v>150</v>
      </c>
    </row>
    <row r="168" spans="1:15" ht="12.6" customHeight="1" x14ac:dyDescent="0.2">
      <c r="A168" s="25">
        <v>151</v>
      </c>
      <c r="B168" s="16" t="s">
        <v>113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181"/>
        <v>0</v>
      </c>
      <c r="H168" s="6">
        <v>0</v>
      </c>
      <c r="I168" s="6">
        <v>0</v>
      </c>
      <c r="J168" s="61">
        <f>SUM(G168+H168+I168)</f>
        <v>0</v>
      </c>
      <c r="K168" s="5">
        <f t="shared" si="182"/>
        <v>0</v>
      </c>
      <c r="L168" s="6">
        <v>0</v>
      </c>
      <c r="M168" s="6">
        <v>0</v>
      </c>
      <c r="N168" s="61">
        <f>SUM(K168+L168+M168)</f>
        <v>0</v>
      </c>
      <c r="O168" s="28">
        <v>151</v>
      </c>
    </row>
    <row r="169" spans="1:15" ht="12.6" customHeight="1" x14ac:dyDescent="0.2">
      <c r="A169" s="25">
        <v>152</v>
      </c>
      <c r="B169" s="16" t="s">
        <v>110</v>
      </c>
      <c r="C169" s="5">
        <v>774.21467877000032</v>
      </c>
      <c r="D169" s="5">
        <v>41.98187506</v>
      </c>
      <c r="E169" s="5">
        <v>0</v>
      </c>
      <c r="F169" s="5">
        <f>SUM(C169+D169+E169)</f>
        <v>816.19655383000031</v>
      </c>
      <c r="G169" s="5">
        <f t="shared" si="181"/>
        <v>816.19655383000031</v>
      </c>
      <c r="H169" s="5">
        <v>12.368541690000001</v>
      </c>
      <c r="I169" s="5">
        <v>0</v>
      </c>
      <c r="J169" s="61">
        <f>SUM(G169+H169+I169)</f>
        <v>828.56509552000034</v>
      </c>
      <c r="K169" s="5">
        <f t="shared" si="182"/>
        <v>828.56509552000034</v>
      </c>
      <c r="L169" s="5">
        <v>-9.0274404100000005</v>
      </c>
      <c r="M169" s="5">
        <v>0</v>
      </c>
      <c r="N169" s="61">
        <f>SUM(K169+L169+M169)</f>
        <v>819.53765511000029</v>
      </c>
      <c r="O169" s="28">
        <v>152</v>
      </c>
    </row>
    <row r="170" spans="1:15" ht="12.6" customHeight="1" x14ac:dyDescent="0.2">
      <c r="A170" s="25">
        <v>153</v>
      </c>
      <c r="B170" s="16" t="s">
        <v>111</v>
      </c>
      <c r="C170" s="5">
        <v>336.42768132000003</v>
      </c>
      <c r="D170" s="5">
        <v>5.6196784400000004</v>
      </c>
      <c r="E170" s="5">
        <v>0</v>
      </c>
      <c r="F170" s="5">
        <f>SUM(C170+D170+E170)</f>
        <v>342.04735976000001</v>
      </c>
      <c r="G170" s="5">
        <f t="shared" si="181"/>
        <v>342.04735976000001</v>
      </c>
      <c r="H170" s="5">
        <v>5.6758752299999999</v>
      </c>
      <c r="I170" s="5">
        <v>0</v>
      </c>
      <c r="J170" s="61">
        <f>SUM(G170+H170+I170)</f>
        <v>347.72323498999998</v>
      </c>
      <c r="K170" s="5">
        <f t="shared" si="182"/>
        <v>347.72323498999998</v>
      </c>
      <c r="L170" s="5">
        <v>5.7784261199999998</v>
      </c>
      <c r="M170" s="5">
        <v>0</v>
      </c>
      <c r="N170" s="61">
        <f>SUM(K170+L170+M170)</f>
        <v>353.50166110999999</v>
      </c>
      <c r="O170" s="28">
        <v>153</v>
      </c>
    </row>
    <row r="171" spans="1:15" ht="12.75" customHeight="1" x14ac:dyDescent="0.2">
      <c r="A171" s="25">
        <v>154</v>
      </c>
      <c r="B171" s="15" t="s">
        <v>112</v>
      </c>
      <c r="C171" s="5">
        <f>SUM(C172+C173+C174+C175)</f>
        <v>3830.0756393199999</v>
      </c>
      <c r="D171" s="5">
        <f>SUM(D172+D173+D174+D175)</f>
        <v>-52.87811233</v>
      </c>
      <c r="E171" s="5">
        <f>SUM(E172+E173+E174+E175)</f>
        <v>0</v>
      </c>
      <c r="F171" s="5">
        <f t="shared" ref="F171:J171" si="183">SUM(F172+F173+F174+F175)</f>
        <v>3777.1975269899999</v>
      </c>
      <c r="G171" s="5">
        <f>SUM(G172+G173+G174+G175)</f>
        <v>3777.1975269899999</v>
      </c>
      <c r="H171" s="5">
        <f>SUM(H172+H173+H174+H175)</f>
        <v>38.61893688</v>
      </c>
      <c r="I171" s="5">
        <f>SUM(I172+I173+I174+I175)</f>
        <v>0</v>
      </c>
      <c r="J171" s="61">
        <f t="shared" si="183"/>
        <v>3815.81646387</v>
      </c>
      <c r="K171" s="5">
        <f>SUM(K172+K173+K174+K175)</f>
        <v>3815.81646387</v>
      </c>
      <c r="L171" s="5">
        <f>SUM(L172+L173+L174+L175)</f>
        <v>99.821710440000004</v>
      </c>
      <c r="M171" s="5">
        <f>SUM(M172+M173+M174+M175)</f>
        <v>0</v>
      </c>
      <c r="N171" s="61">
        <f t="shared" ref="N171" si="184">SUM(N172+N173+N174+N175)</f>
        <v>3915.6381743099996</v>
      </c>
      <c r="O171" s="28">
        <v>154</v>
      </c>
    </row>
    <row r="172" spans="1:15" ht="12.6" customHeight="1" x14ac:dyDescent="0.2">
      <c r="A172" s="25">
        <v>155</v>
      </c>
      <c r="B172" s="16" t="s">
        <v>109</v>
      </c>
      <c r="C172" s="5">
        <v>1068.44754055</v>
      </c>
      <c r="D172" s="5">
        <v>-19.246048940000001</v>
      </c>
      <c r="E172" s="5">
        <v>0</v>
      </c>
      <c r="F172" s="5">
        <f>SUM(C172+D172+E172)</f>
        <v>1049.2014916099999</v>
      </c>
      <c r="G172" s="5">
        <f t="shared" ref="G172:G175" si="185">SUM(F172)</f>
        <v>1049.2014916099999</v>
      </c>
      <c r="H172" s="5">
        <v>21.370844760000001</v>
      </c>
      <c r="I172" s="5">
        <v>0</v>
      </c>
      <c r="J172" s="61">
        <f>SUM(G172+H172+I172)</f>
        <v>1070.5723363699999</v>
      </c>
      <c r="K172" s="5">
        <f t="shared" ref="K172:K175" si="186">SUM(J172)</f>
        <v>1070.5723363699999</v>
      </c>
      <c r="L172" s="5">
        <v>101.10558068</v>
      </c>
      <c r="M172" s="5">
        <v>0</v>
      </c>
      <c r="N172" s="61">
        <f>SUM(K172+L172+M172)</f>
        <v>1171.6779170499999</v>
      </c>
      <c r="O172" s="28">
        <v>155</v>
      </c>
    </row>
    <row r="173" spans="1:15" ht="12.6" customHeight="1" x14ac:dyDescent="0.2">
      <c r="A173" s="25">
        <v>156</v>
      </c>
      <c r="B173" s="16" t="s">
        <v>113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185"/>
        <v>0</v>
      </c>
      <c r="H173" s="6">
        <v>0</v>
      </c>
      <c r="I173" s="6">
        <v>0</v>
      </c>
      <c r="J173" s="61">
        <f>SUM(G173+H173+I173)</f>
        <v>0</v>
      </c>
      <c r="K173" s="5">
        <f t="shared" si="186"/>
        <v>0</v>
      </c>
      <c r="L173" s="6">
        <v>0</v>
      </c>
      <c r="M173" s="6">
        <v>0</v>
      </c>
      <c r="N173" s="61">
        <f>SUM(K173+L173+M173)</f>
        <v>0</v>
      </c>
      <c r="O173" s="28">
        <v>156</v>
      </c>
    </row>
    <row r="174" spans="1:15" ht="12.6" customHeight="1" x14ac:dyDescent="0.2">
      <c r="A174" s="25">
        <v>157</v>
      </c>
      <c r="B174" s="16" t="s">
        <v>110</v>
      </c>
      <c r="C174" s="5">
        <v>2018.4892493800005</v>
      </c>
      <c r="D174" s="5">
        <v>-40.109399459999999</v>
      </c>
      <c r="E174" s="5">
        <v>0</v>
      </c>
      <c r="F174" s="5">
        <f>SUM(C174+D174+E174)</f>
        <v>1978.3798499200004</v>
      </c>
      <c r="G174" s="5">
        <f t="shared" si="185"/>
        <v>1978.3798499200004</v>
      </c>
      <c r="H174" s="5">
        <v>9.3359863700000005</v>
      </c>
      <c r="I174" s="5">
        <v>0</v>
      </c>
      <c r="J174" s="61">
        <f>SUM(G174+H174+I174)</f>
        <v>1987.7158362900004</v>
      </c>
      <c r="K174" s="5">
        <f t="shared" si="186"/>
        <v>1987.7158362900004</v>
      </c>
      <c r="L174" s="5">
        <v>-10.70684193</v>
      </c>
      <c r="M174" s="5">
        <v>0</v>
      </c>
      <c r="N174" s="61">
        <f>SUM(K174+L174+M174)</f>
        <v>1977.0089943600003</v>
      </c>
      <c r="O174" s="28">
        <v>157</v>
      </c>
    </row>
    <row r="175" spans="1:15" ht="12.6" customHeight="1" x14ac:dyDescent="0.2">
      <c r="A175" s="25">
        <v>158</v>
      </c>
      <c r="B175" s="16" t="s">
        <v>111</v>
      </c>
      <c r="C175" s="5">
        <v>743.13884938999956</v>
      </c>
      <c r="D175" s="5">
        <v>6.4773360699999998</v>
      </c>
      <c r="E175" s="5">
        <v>0</v>
      </c>
      <c r="F175" s="5">
        <f>SUM(C175+D175+E175)</f>
        <v>749.61618545999954</v>
      </c>
      <c r="G175" s="5">
        <f t="shared" si="185"/>
        <v>749.61618545999954</v>
      </c>
      <c r="H175" s="5">
        <v>7.9121057500000003</v>
      </c>
      <c r="I175" s="5">
        <v>0</v>
      </c>
      <c r="J175" s="61">
        <f>SUM(G175+H175+I175)</f>
        <v>757.52829120999957</v>
      </c>
      <c r="K175" s="5">
        <f t="shared" si="186"/>
        <v>757.52829120999957</v>
      </c>
      <c r="L175" s="5">
        <v>9.4229716900000007</v>
      </c>
      <c r="M175" s="5">
        <v>0</v>
      </c>
      <c r="N175" s="61">
        <f>SUM(K175+L175+M175)</f>
        <v>766.95126289999962</v>
      </c>
      <c r="O175" s="28">
        <v>158</v>
      </c>
    </row>
    <row r="176" spans="1:15" ht="12.75" customHeight="1" x14ac:dyDescent="0.2">
      <c r="A176" s="25">
        <v>159</v>
      </c>
      <c r="B176" s="15" t="s">
        <v>114</v>
      </c>
      <c r="C176" s="59">
        <f t="shared" ref="C176:N176" si="187">SUM(C177+C180+C185+C192)</f>
        <v>24604.415566240998</v>
      </c>
      <c r="D176" s="59">
        <f t="shared" si="187"/>
        <v>-1054.41053934</v>
      </c>
      <c r="E176" s="59">
        <f t="shared" si="187"/>
        <v>-30.743369032</v>
      </c>
      <c r="F176" s="59">
        <f t="shared" si="187"/>
        <v>23519.261657868999</v>
      </c>
      <c r="G176" s="59">
        <f t="shared" si="187"/>
        <v>23519.261657868999</v>
      </c>
      <c r="H176" s="59">
        <f t="shared" si="187"/>
        <v>249.55392034999991</v>
      </c>
      <c r="I176" s="59">
        <f t="shared" si="187"/>
        <v>-22.324963657999998</v>
      </c>
      <c r="J176" s="60">
        <f t="shared" si="187"/>
        <v>23746.490614560997</v>
      </c>
      <c r="K176" s="59">
        <f t="shared" si="187"/>
        <v>23746.490614560997</v>
      </c>
      <c r="L176" s="59">
        <f t="shared" si="187"/>
        <v>211.47973711000009</v>
      </c>
      <c r="M176" s="59">
        <f t="shared" si="187"/>
        <v>48.283731958000004</v>
      </c>
      <c r="N176" s="60">
        <f t="shared" si="187"/>
        <v>24006.254083628999</v>
      </c>
      <c r="O176" s="28">
        <v>159</v>
      </c>
    </row>
    <row r="177" spans="1:15" ht="12.75" customHeight="1" x14ac:dyDescent="0.2">
      <c r="A177" s="25">
        <v>160</v>
      </c>
      <c r="B177" s="15" t="s">
        <v>115</v>
      </c>
      <c r="C177" s="5">
        <f>SUM(C178+C179)</f>
        <v>247.92696094000019</v>
      </c>
      <c r="D177" s="5">
        <f>SUM(D178+D179)</f>
        <v>-32.7367451</v>
      </c>
      <c r="E177" s="5">
        <f>SUM(E178+E179)</f>
        <v>0</v>
      </c>
      <c r="F177" s="5">
        <f t="shared" ref="F177:J177" si="188">SUM(F178+F179)</f>
        <v>215.19021584000018</v>
      </c>
      <c r="G177" s="5">
        <f>SUM(G178+G179)</f>
        <v>215.19021584000018</v>
      </c>
      <c r="H177" s="5">
        <f>SUM(H178+H179)</f>
        <v>1.64297658</v>
      </c>
      <c r="I177" s="5">
        <f>SUM(I178+I179)</f>
        <v>0</v>
      </c>
      <c r="J177" s="61">
        <f t="shared" si="188"/>
        <v>216.83319242000019</v>
      </c>
      <c r="K177" s="5">
        <f>SUM(K178+K179)</f>
        <v>216.83319242000019</v>
      </c>
      <c r="L177" s="5">
        <f>SUM(L178+L179)</f>
        <v>218.45395397999999</v>
      </c>
      <c r="M177" s="5">
        <f>SUM(M178+M179)</f>
        <v>0</v>
      </c>
      <c r="N177" s="61">
        <f t="shared" ref="N177" si="189">SUM(N178+N179)</f>
        <v>435.28714640000021</v>
      </c>
      <c r="O177" s="28">
        <v>160</v>
      </c>
    </row>
    <row r="178" spans="1:15" ht="12.6" customHeight="1" x14ac:dyDescent="0.2">
      <c r="A178" s="25">
        <v>161</v>
      </c>
      <c r="B178" s="15" t="s">
        <v>117</v>
      </c>
      <c r="C178" s="6">
        <v>247.92696094000019</v>
      </c>
      <c r="D178" s="6">
        <v>-32.7367451</v>
      </c>
      <c r="E178" s="6">
        <v>0</v>
      </c>
      <c r="F178" s="5">
        <f t="shared" ref="F178:F179" si="190">SUM(C178+D178+E178)</f>
        <v>215.19021584000018</v>
      </c>
      <c r="G178" s="5">
        <f t="shared" ref="G178:G179" si="191">SUM(F178)</f>
        <v>215.19021584000018</v>
      </c>
      <c r="H178" s="6">
        <v>1.64297658</v>
      </c>
      <c r="I178" s="6">
        <v>0</v>
      </c>
      <c r="J178" s="61">
        <f>SUM(G178+H178+I178)</f>
        <v>216.83319242000019</v>
      </c>
      <c r="K178" s="5">
        <f t="shared" ref="K178:K179" si="192">SUM(J178)</f>
        <v>216.83319242000019</v>
      </c>
      <c r="L178" s="6">
        <v>218.45395397999999</v>
      </c>
      <c r="M178" s="6">
        <v>0</v>
      </c>
      <c r="N178" s="61">
        <f>SUM(K178+L178+M178)</f>
        <v>435.28714640000021</v>
      </c>
      <c r="O178" s="28">
        <v>161</v>
      </c>
    </row>
    <row r="179" spans="1:15" ht="12.6" customHeight="1" x14ac:dyDescent="0.2">
      <c r="A179" s="25">
        <v>162</v>
      </c>
      <c r="B179" s="15" t="s">
        <v>118</v>
      </c>
      <c r="C179" s="6">
        <v>0</v>
      </c>
      <c r="D179" s="6">
        <v>0</v>
      </c>
      <c r="E179" s="6">
        <v>0</v>
      </c>
      <c r="F179" s="5">
        <f t="shared" si="190"/>
        <v>0</v>
      </c>
      <c r="G179" s="5">
        <f t="shared" si="191"/>
        <v>0</v>
      </c>
      <c r="H179" s="6">
        <v>0</v>
      </c>
      <c r="I179" s="6">
        <v>0</v>
      </c>
      <c r="J179" s="61">
        <f>SUM(G179+H179+I179)</f>
        <v>0</v>
      </c>
      <c r="K179" s="5">
        <f t="shared" si="192"/>
        <v>0</v>
      </c>
      <c r="L179" s="6">
        <v>0</v>
      </c>
      <c r="M179" s="6">
        <v>0</v>
      </c>
      <c r="N179" s="61">
        <f>SUM(K179+L179+M179)</f>
        <v>0</v>
      </c>
      <c r="O179" s="28">
        <v>162</v>
      </c>
    </row>
    <row r="180" spans="1:15" ht="12.75" customHeight="1" x14ac:dyDescent="0.2">
      <c r="A180" s="25">
        <v>163</v>
      </c>
      <c r="B180" s="15" t="s">
        <v>116</v>
      </c>
      <c r="C180" s="5">
        <f>SUM(C181+C182+C183)</f>
        <v>9890.5538229110007</v>
      </c>
      <c r="D180" s="5">
        <f>SUM(D181+D182+D183)</f>
        <v>-213.52713679000001</v>
      </c>
      <c r="E180" s="5">
        <f>SUM(E181+E182+E183)</f>
        <v>-30.65556467</v>
      </c>
      <c r="F180" s="5">
        <f t="shared" ref="F180:J180" si="193">SUM(F181+F182+F183)</f>
        <v>9646.3711214509985</v>
      </c>
      <c r="G180" s="5">
        <f>SUM(G181+G182+G183)</f>
        <v>9646.3711214509985</v>
      </c>
      <c r="H180" s="5">
        <f>SUM(H181+H182+H183)</f>
        <v>606.2494999999999</v>
      </c>
      <c r="I180" s="5">
        <f>SUM(I181+I182+I183)</f>
        <v>-22.283317495999999</v>
      </c>
      <c r="J180" s="61">
        <f t="shared" si="193"/>
        <v>10230.337303954999</v>
      </c>
      <c r="K180" s="5">
        <f>SUM(K181+K182+K183)</f>
        <v>10230.337303954999</v>
      </c>
      <c r="L180" s="5">
        <f>SUM(L181+L182+L183)</f>
        <v>-261.86359999999996</v>
      </c>
      <c r="M180" s="5">
        <f>SUM(M181+M182+M183)</f>
        <v>48.127333890000003</v>
      </c>
      <c r="N180" s="61">
        <f t="shared" ref="N180" si="194">SUM(N181+N182+N183)</f>
        <v>10016.601037844999</v>
      </c>
      <c r="O180" s="28">
        <v>163</v>
      </c>
    </row>
    <row r="181" spans="1:15" ht="12.6" customHeight="1" x14ac:dyDescent="0.2">
      <c r="A181" s="25">
        <v>164</v>
      </c>
      <c r="B181" s="15" t="s">
        <v>156</v>
      </c>
      <c r="C181" s="5">
        <v>379.15590959099984</v>
      </c>
      <c r="D181" s="5">
        <v>-62.401545329999998</v>
      </c>
      <c r="E181" s="5">
        <v>-4.7098334299999998</v>
      </c>
      <c r="F181" s="5">
        <f>SUM(C181+D181+E181)</f>
        <v>312.04453083099986</v>
      </c>
      <c r="G181" s="5">
        <f t="shared" ref="G181:G183" si="195">SUM(F181)</f>
        <v>312.04453083099986</v>
      </c>
      <c r="H181" s="5">
        <v>-62.200899999999997</v>
      </c>
      <c r="I181" s="5">
        <v>-2.2163745960000001</v>
      </c>
      <c r="J181" s="61">
        <f>SUM(G181+H181+I181)</f>
        <v>247.62725623499986</v>
      </c>
      <c r="K181" s="5">
        <f t="shared" ref="K181:K183" si="196">SUM(J181)</f>
        <v>247.62725623499986</v>
      </c>
      <c r="L181" s="5">
        <v>-62.8504</v>
      </c>
      <c r="M181" s="5">
        <v>6.8781359709999998</v>
      </c>
      <c r="N181" s="61">
        <f>SUM(K181+L181+M181)</f>
        <v>191.65499220599986</v>
      </c>
      <c r="O181" s="28">
        <v>164</v>
      </c>
    </row>
    <row r="182" spans="1:15" ht="12.6" customHeight="1" x14ac:dyDescent="0.2">
      <c r="A182" s="25">
        <v>165</v>
      </c>
      <c r="B182" s="15" t="s">
        <v>117</v>
      </c>
      <c r="C182" s="5">
        <v>9511.397913320001</v>
      </c>
      <c r="D182" s="5">
        <v>-151.12559146000001</v>
      </c>
      <c r="E182" s="5">
        <v>-25.945731240000001</v>
      </c>
      <c r="F182" s="5">
        <f>SUM(C182+D182+E182)</f>
        <v>9334.3265906199995</v>
      </c>
      <c r="G182" s="5">
        <f t="shared" si="195"/>
        <v>9334.3265906199995</v>
      </c>
      <c r="H182" s="5">
        <v>668.45039999999995</v>
      </c>
      <c r="I182" s="5">
        <v>-20.066942899999997</v>
      </c>
      <c r="J182" s="61">
        <f>SUM(G182+H182+I182)</f>
        <v>9982.7100477199983</v>
      </c>
      <c r="K182" s="5">
        <f t="shared" si="196"/>
        <v>9982.7100477199983</v>
      </c>
      <c r="L182" s="5">
        <v>-199.01319999999998</v>
      </c>
      <c r="M182" s="5">
        <v>41.249197919000004</v>
      </c>
      <c r="N182" s="61">
        <f>SUM(K182+L182+M182)</f>
        <v>9824.9460456389988</v>
      </c>
      <c r="O182" s="28">
        <v>165</v>
      </c>
    </row>
    <row r="183" spans="1:15" ht="12.6" customHeight="1" x14ac:dyDescent="0.2">
      <c r="A183" s="25">
        <v>166</v>
      </c>
      <c r="B183" s="15" t="s">
        <v>118</v>
      </c>
      <c r="C183" s="5">
        <v>0</v>
      </c>
      <c r="D183" s="5">
        <v>0</v>
      </c>
      <c r="E183" s="5">
        <v>0</v>
      </c>
      <c r="F183" s="5">
        <f>SUM(C183+D183+E183)</f>
        <v>0</v>
      </c>
      <c r="G183" s="5">
        <f t="shared" si="195"/>
        <v>0</v>
      </c>
      <c r="H183" s="5">
        <v>0</v>
      </c>
      <c r="I183" s="5">
        <v>0</v>
      </c>
      <c r="J183" s="61">
        <f>SUM(G183+H183+I183)</f>
        <v>0</v>
      </c>
      <c r="K183" s="5">
        <f t="shared" si="196"/>
        <v>0</v>
      </c>
      <c r="L183" s="5">
        <v>0</v>
      </c>
      <c r="M183" s="5">
        <v>0</v>
      </c>
      <c r="N183" s="61">
        <f>SUM(K183+L183+M183)</f>
        <v>0</v>
      </c>
      <c r="O183" s="28">
        <v>166</v>
      </c>
    </row>
    <row r="184" spans="1:15" ht="12.6" customHeight="1" x14ac:dyDescent="0.2">
      <c r="A184" s="25"/>
      <c r="B184" s="16" t="s">
        <v>169</v>
      </c>
      <c r="C184" s="6"/>
      <c r="D184" s="6"/>
      <c r="E184" s="6"/>
      <c r="F184" s="5"/>
      <c r="G184" s="6"/>
      <c r="H184" s="6"/>
      <c r="I184" s="6"/>
      <c r="J184" s="61"/>
      <c r="K184" s="6"/>
      <c r="L184" s="6"/>
      <c r="M184" s="6"/>
      <c r="N184" s="61"/>
      <c r="O184" s="28"/>
    </row>
    <row r="185" spans="1:15" ht="12.75" customHeight="1" x14ac:dyDescent="0.2">
      <c r="A185" s="25">
        <v>167</v>
      </c>
      <c r="B185" s="15" t="s">
        <v>119</v>
      </c>
      <c r="C185" s="5">
        <f t="shared" ref="C185:N185" si="197">SUM(C186+C189)</f>
        <v>11064.866550559998</v>
      </c>
      <c r="D185" s="5">
        <f t="shared" si="197"/>
        <v>-689.01849015000005</v>
      </c>
      <c r="E185" s="5">
        <f t="shared" si="197"/>
        <v>0</v>
      </c>
      <c r="F185" s="5">
        <f t="shared" si="197"/>
        <v>10375.848060409999</v>
      </c>
      <c r="G185" s="5">
        <f t="shared" si="197"/>
        <v>10375.848060409999</v>
      </c>
      <c r="H185" s="5">
        <f t="shared" si="197"/>
        <v>-332.24527925999996</v>
      </c>
      <c r="I185" s="5">
        <f t="shared" si="197"/>
        <v>0</v>
      </c>
      <c r="J185" s="61">
        <f t="shared" si="197"/>
        <v>10043.602781149999</v>
      </c>
      <c r="K185" s="5">
        <f t="shared" si="197"/>
        <v>10043.602781149999</v>
      </c>
      <c r="L185" s="5">
        <f t="shared" si="197"/>
        <v>243.06248315000005</v>
      </c>
      <c r="M185" s="5">
        <f t="shared" si="197"/>
        <v>0</v>
      </c>
      <c r="N185" s="61">
        <f t="shared" si="197"/>
        <v>10286.665264299998</v>
      </c>
      <c r="O185" s="28">
        <v>167</v>
      </c>
    </row>
    <row r="186" spans="1:15" ht="12.75" customHeight="1" x14ac:dyDescent="0.2">
      <c r="A186" s="25">
        <v>168</v>
      </c>
      <c r="B186" s="15" t="s">
        <v>117</v>
      </c>
      <c r="C186" s="5">
        <f>SUM(C187+C188)</f>
        <v>4239.3954031000012</v>
      </c>
      <c r="D186" s="5">
        <f>SUM(D187+D188)</f>
        <v>-301.77564671000005</v>
      </c>
      <c r="E186" s="5">
        <f>SUM(E187+E188)</f>
        <v>0</v>
      </c>
      <c r="F186" s="5">
        <f t="shared" ref="F186:J186" si="198">SUM(F187+F188)</f>
        <v>3937.6197563900009</v>
      </c>
      <c r="G186" s="5">
        <f>SUM(G187+G188)</f>
        <v>3937.6197563900009</v>
      </c>
      <c r="H186" s="5">
        <f>SUM(H187+H188)</f>
        <v>432.88215774000003</v>
      </c>
      <c r="I186" s="5">
        <f>SUM(I187+I188)</f>
        <v>0</v>
      </c>
      <c r="J186" s="61">
        <f t="shared" si="198"/>
        <v>4370.5019141300008</v>
      </c>
      <c r="K186" s="5">
        <f>SUM(K187+K188)</f>
        <v>4370.5019141300008</v>
      </c>
      <c r="L186" s="5">
        <f>SUM(L187+L188)</f>
        <v>-389.39387772999999</v>
      </c>
      <c r="M186" s="5">
        <f>SUM(M187+M188)</f>
        <v>0</v>
      </c>
      <c r="N186" s="61">
        <f t="shared" ref="N186" si="199">SUM(N187+N188)</f>
        <v>3981.1080364000004</v>
      </c>
      <c r="O186" s="28">
        <v>168</v>
      </c>
    </row>
    <row r="187" spans="1:15" ht="12.6" customHeight="1" x14ac:dyDescent="0.2">
      <c r="A187" s="25">
        <v>169</v>
      </c>
      <c r="B187" s="16" t="s">
        <v>120</v>
      </c>
      <c r="C187" s="5">
        <v>4231.0157351400012</v>
      </c>
      <c r="D187" s="5">
        <v>-301.38043499000003</v>
      </c>
      <c r="E187" s="5">
        <v>0</v>
      </c>
      <c r="F187" s="5">
        <f>SUM(C187+D187+E187)</f>
        <v>3929.6353001500011</v>
      </c>
      <c r="G187" s="5">
        <f t="shared" ref="G187:G188" si="200">SUM(F187)</f>
        <v>3929.6353001500011</v>
      </c>
      <c r="H187" s="5">
        <v>432.66113094000002</v>
      </c>
      <c r="I187" s="5">
        <v>0</v>
      </c>
      <c r="J187" s="61">
        <f>SUM(G187+H187+I187)</f>
        <v>4362.2964310900006</v>
      </c>
      <c r="K187" s="5">
        <f t="shared" ref="K187:K188" si="201">SUM(J187)</f>
        <v>4362.2964310900006</v>
      </c>
      <c r="L187" s="5">
        <v>-389.79620082999998</v>
      </c>
      <c r="M187" s="5">
        <v>0</v>
      </c>
      <c r="N187" s="61">
        <f>SUM(K187+L187+M187)</f>
        <v>3972.5002302600005</v>
      </c>
      <c r="O187" s="28">
        <v>169</v>
      </c>
    </row>
    <row r="188" spans="1:15" ht="12.6" customHeight="1" x14ac:dyDescent="0.2">
      <c r="A188" s="25">
        <v>170</v>
      </c>
      <c r="B188" s="16" t="s">
        <v>121</v>
      </c>
      <c r="C188" s="5">
        <v>8.3796679600000008</v>
      </c>
      <c r="D188" s="5">
        <v>-0.39521171999999999</v>
      </c>
      <c r="E188" s="5">
        <v>0</v>
      </c>
      <c r="F188" s="5">
        <f>SUM(C188+D188+E188)</f>
        <v>7.984456240000001</v>
      </c>
      <c r="G188" s="5">
        <f t="shared" si="200"/>
        <v>7.984456240000001</v>
      </c>
      <c r="H188" s="5">
        <v>0.2210268</v>
      </c>
      <c r="I188" s="5">
        <v>0</v>
      </c>
      <c r="J188" s="61">
        <f>SUM(G188+H188+I188)</f>
        <v>8.2054830400000007</v>
      </c>
      <c r="K188" s="5">
        <f t="shared" si="201"/>
        <v>8.2054830400000007</v>
      </c>
      <c r="L188" s="5">
        <v>0.40232309999999999</v>
      </c>
      <c r="M188" s="5">
        <v>0</v>
      </c>
      <c r="N188" s="61">
        <f>SUM(K188+L188+M188)</f>
        <v>8.607806140000001</v>
      </c>
      <c r="O188" s="28">
        <v>170</v>
      </c>
    </row>
    <row r="189" spans="1:15" ht="12.75" customHeight="1" x14ac:dyDescent="0.2">
      <c r="A189" s="25">
        <v>171</v>
      </c>
      <c r="B189" s="15" t="s">
        <v>118</v>
      </c>
      <c r="C189" s="5">
        <f>SUM(C190+C191)</f>
        <v>6825.4711474599972</v>
      </c>
      <c r="D189" s="5">
        <f>SUM(D190+D191)</f>
        <v>-387.24284344</v>
      </c>
      <c r="E189" s="5">
        <f>SUM(E190+E191)</f>
        <v>0</v>
      </c>
      <c r="F189" s="5">
        <f t="shared" ref="F189:J189" si="202">SUM(F190+F191)</f>
        <v>6438.2283040199973</v>
      </c>
      <c r="G189" s="5">
        <f>SUM(G190+G191)</f>
        <v>6438.2283040199973</v>
      </c>
      <c r="H189" s="5">
        <f>SUM(H190+H191)</f>
        <v>-765.12743699999999</v>
      </c>
      <c r="I189" s="5">
        <f>SUM(I190+I191)</f>
        <v>0</v>
      </c>
      <c r="J189" s="61">
        <f t="shared" si="202"/>
        <v>5673.1008670199972</v>
      </c>
      <c r="K189" s="5">
        <f>SUM(K190+K191)</f>
        <v>5673.1008670199972</v>
      </c>
      <c r="L189" s="5">
        <f>SUM(L190+L191)</f>
        <v>632.45636088000003</v>
      </c>
      <c r="M189" s="5">
        <f>SUM(M190+M191)</f>
        <v>0</v>
      </c>
      <c r="N189" s="61">
        <f t="shared" ref="N189" si="203">SUM(N190+N191)</f>
        <v>6305.5572278999971</v>
      </c>
      <c r="O189" s="28">
        <v>171</v>
      </c>
    </row>
    <row r="190" spans="1:15" ht="12.6" customHeight="1" x14ac:dyDescent="0.2">
      <c r="A190" s="25">
        <v>172</v>
      </c>
      <c r="B190" s="16" t="s">
        <v>120</v>
      </c>
      <c r="C190" s="5">
        <v>6777.9711474599972</v>
      </c>
      <c r="D190" s="5">
        <v>-371.24284344</v>
      </c>
      <c r="E190" s="5">
        <v>0</v>
      </c>
      <c r="F190" s="5">
        <f>SUM(C190+D190+E190)</f>
        <v>6406.7283040199973</v>
      </c>
      <c r="G190" s="5">
        <f t="shared" ref="G190:G191" si="204">SUM(F190)</f>
        <v>6406.7283040199973</v>
      </c>
      <c r="H190" s="5">
        <v>-733.62743699999999</v>
      </c>
      <c r="I190" s="5">
        <v>0</v>
      </c>
      <c r="J190" s="61">
        <f>SUM(G190+H190+I190)</f>
        <v>5673.1008670199972</v>
      </c>
      <c r="K190" s="5">
        <f t="shared" ref="K190:K191" si="205">SUM(J190)</f>
        <v>5673.1008670199972</v>
      </c>
      <c r="L190" s="5">
        <v>572.45636088000003</v>
      </c>
      <c r="M190" s="5">
        <v>0</v>
      </c>
      <c r="N190" s="61">
        <f>SUM(K190+L190+M190)</f>
        <v>6245.5572278999971</v>
      </c>
      <c r="O190" s="28">
        <v>172</v>
      </c>
    </row>
    <row r="191" spans="1:15" ht="12.6" customHeight="1" x14ac:dyDescent="0.2">
      <c r="A191" s="25">
        <v>173</v>
      </c>
      <c r="B191" s="16" t="s">
        <v>121</v>
      </c>
      <c r="C191" s="5">
        <v>47.5</v>
      </c>
      <c r="D191" s="5">
        <v>-16</v>
      </c>
      <c r="E191" s="5">
        <v>0</v>
      </c>
      <c r="F191" s="5">
        <f>SUM(C191+D191+E191)</f>
        <v>31.5</v>
      </c>
      <c r="G191" s="5">
        <f t="shared" si="204"/>
        <v>31.5</v>
      </c>
      <c r="H191" s="5">
        <v>-31.5</v>
      </c>
      <c r="I191" s="5">
        <v>0</v>
      </c>
      <c r="J191" s="61">
        <f>SUM(G191+H191+I191)</f>
        <v>0</v>
      </c>
      <c r="K191" s="5">
        <f t="shared" si="205"/>
        <v>0</v>
      </c>
      <c r="L191" s="5">
        <v>60</v>
      </c>
      <c r="M191" s="5">
        <v>0</v>
      </c>
      <c r="N191" s="61">
        <f>SUM(K191+L191+M191)</f>
        <v>60</v>
      </c>
      <c r="O191" s="28">
        <v>173</v>
      </c>
    </row>
    <row r="192" spans="1:15" ht="12.75" customHeight="1" x14ac:dyDescent="0.2">
      <c r="A192" s="25">
        <v>174</v>
      </c>
      <c r="B192" s="15" t="s">
        <v>122</v>
      </c>
      <c r="C192" s="5">
        <f>SUM(C193+C196)</f>
        <v>3401.0682318300005</v>
      </c>
      <c r="D192" s="5">
        <f>SUM(D193+D196)</f>
        <v>-119.1281673</v>
      </c>
      <c r="E192" s="5">
        <f>SUM(E193+E196)</f>
        <v>-8.7804361999999997E-2</v>
      </c>
      <c r="F192" s="5">
        <f t="shared" ref="F192:J192" si="206">SUM(F193+F196)</f>
        <v>3281.8522601680002</v>
      </c>
      <c r="G192" s="5">
        <f>SUM(G193+G196)</f>
        <v>3281.8522601680002</v>
      </c>
      <c r="H192" s="5">
        <f>SUM(H193+H196)</f>
        <v>-26.093276969999994</v>
      </c>
      <c r="I192" s="5">
        <f>SUM(I193+I196)</f>
        <v>-4.1646162E-2</v>
      </c>
      <c r="J192" s="61">
        <f t="shared" si="206"/>
        <v>3255.7173370360001</v>
      </c>
      <c r="K192" s="5">
        <f>SUM(K193+K196)</f>
        <v>3255.7173370360001</v>
      </c>
      <c r="L192" s="5">
        <f>SUM(L193+L196)</f>
        <v>11.826899979999997</v>
      </c>
      <c r="M192" s="5">
        <f>SUM(M193+M196)</f>
        <v>0.156398068</v>
      </c>
      <c r="N192" s="61">
        <f t="shared" ref="N192" si="207">SUM(N193+N196)</f>
        <v>3267.7006350840002</v>
      </c>
      <c r="O192" s="28">
        <v>174</v>
      </c>
    </row>
    <row r="193" spans="1:15" ht="12.75" customHeight="1" x14ac:dyDescent="0.2">
      <c r="A193" s="25">
        <v>175</v>
      </c>
      <c r="B193" s="15" t="s">
        <v>117</v>
      </c>
      <c r="C193" s="5">
        <f>SUM(C194+C195)</f>
        <v>1712.8329083100002</v>
      </c>
      <c r="D193" s="5">
        <f>SUM(D194+D195)</f>
        <v>4.7097599200000007</v>
      </c>
      <c r="E193" s="5">
        <f>SUM(E194+E195)</f>
        <v>-8.7804361999999997E-2</v>
      </c>
      <c r="F193" s="5">
        <f t="shared" ref="F193:J193" si="208">SUM(F194+F195)</f>
        <v>1717.4548638680001</v>
      </c>
      <c r="G193" s="5">
        <f>SUM(G194+G195)</f>
        <v>1717.4548638680001</v>
      </c>
      <c r="H193" s="5">
        <f>SUM(H194+H195)</f>
        <v>-29.189076369999995</v>
      </c>
      <c r="I193" s="5">
        <f>SUM(I194+I195)</f>
        <v>-4.1646162E-2</v>
      </c>
      <c r="J193" s="61">
        <f t="shared" si="208"/>
        <v>1688.224141336</v>
      </c>
      <c r="K193" s="5">
        <f>SUM(K194+K195)</f>
        <v>1688.224141336</v>
      </c>
      <c r="L193" s="5">
        <f>SUM(L194+L195)</f>
        <v>9.2009301499999978</v>
      </c>
      <c r="M193" s="5">
        <f>SUM(M194+M195)</f>
        <v>0.156398068</v>
      </c>
      <c r="N193" s="61">
        <f t="shared" ref="N193" si="209">SUM(N194+N195)</f>
        <v>1697.581469554</v>
      </c>
      <c r="O193" s="28">
        <v>175</v>
      </c>
    </row>
    <row r="194" spans="1:15" ht="12.6" customHeight="1" x14ac:dyDescent="0.2">
      <c r="A194" s="25">
        <v>176</v>
      </c>
      <c r="B194" s="16" t="s">
        <v>123</v>
      </c>
      <c r="C194" s="5">
        <v>1703.0314983900003</v>
      </c>
      <c r="D194" s="5">
        <v>4.7097599200000007</v>
      </c>
      <c r="E194" s="5">
        <v>0</v>
      </c>
      <c r="F194" s="5">
        <f>SUM(C194+D194+E194)</f>
        <v>1707.7412583100001</v>
      </c>
      <c r="G194" s="5">
        <f t="shared" ref="G194:G195" si="210">SUM(F194)</f>
        <v>1707.7412583100001</v>
      </c>
      <c r="H194" s="5">
        <v>-28.065876369999994</v>
      </c>
      <c r="I194" s="5">
        <v>0</v>
      </c>
      <c r="J194" s="61">
        <f>SUM(G194+H194+I194)</f>
        <v>1679.6753819400001</v>
      </c>
      <c r="K194" s="5">
        <f t="shared" ref="K194:K195" si="211">SUM(J194)</f>
        <v>1679.6753819400001</v>
      </c>
      <c r="L194" s="5">
        <v>9.2009301499999978</v>
      </c>
      <c r="M194" s="5">
        <v>0</v>
      </c>
      <c r="N194" s="61">
        <f>SUM(K194+L194+M194)</f>
        <v>1688.8763120900001</v>
      </c>
      <c r="O194" s="28">
        <v>176</v>
      </c>
    </row>
    <row r="195" spans="1:15" ht="12.6" customHeight="1" x14ac:dyDescent="0.2">
      <c r="A195" s="25">
        <v>177</v>
      </c>
      <c r="B195" s="16" t="s">
        <v>124</v>
      </c>
      <c r="C195" s="5">
        <v>9.8014099199999993</v>
      </c>
      <c r="D195" s="5">
        <v>0</v>
      </c>
      <c r="E195" s="5">
        <v>-8.7804361999999997E-2</v>
      </c>
      <c r="F195" s="5">
        <f>SUM(C195+D195+E195)</f>
        <v>9.7136055579999994</v>
      </c>
      <c r="G195" s="5">
        <f t="shared" si="210"/>
        <v>9.7136055579999994</v>
      </c>
      <c r="H195" s="5">
        <v>-1.1232</v>
      </c>
      <c r="I195" s="5">
        <v>-4.1646162E-2</v>
      </c>
      <c r="J195" s="61">
        <f>SUM(G195+H195+I195)</f>
        <v>8.5487593959999995</v>
      </c>
      <c r="K195" s="5">
        <f t="shared" si="211"/>
        <v>8.5487593959999995</v>
      </c>
      <c r="L195" s="5">
        <v>0</v>
      </c>
      <c r="M195" s="5">
        <v>0.156398068</v>
      </c>
      <c r="N195" s="61">
        <f>SUM(K195+L195+M195)</f>
        <v>8.7051574639999991</v>
      </c>
      <c r="O195" s="28">
        <v>177</v>
      </c>
    </row>
    <row r="196" spans="1:15" ht="12.75" customHeight="1" x14ac:dyDescent="0.2">
      <c r="A196" s="25">
        <v>178</v>
      </c>
      <c r="B196" s="15" t="s">
        <v>118</v>
      </c>
      <c r="C196" s="5">
        <f t="shared" ref="C196:N196" si="212">SUM(C197+C198+C199+C200)</f>
        <v>1688.2353235200001</v>
      </c>
      <c r="D196" s="5">
        <f t="shared" si="212"/>
        <v>-123.83792722</v>
      </c>
      <c r="E196" s="5">
        <f t="shared" si="212"/>
        <v>0</v>
      </c>
      <c r="F196" s="5">
        <f t="shared" si="212"/>
        <v>1564.3973963000001</v>
      </c>
      <c r="G196" s="5">
        <f t="shared" si="212"/>
        <v>1564.3973963000001</v>
      </c>
      <c r="H196" s="5">
        <f t="shared" si="212"/>
        <v>3.0957994000000002</v>
      </c>
      <c r="I196" s="5">
        <f t="shared" si="212"/>
        <v>0</v>
      </c>
      <c r="J196" s="61">
        <f t="shared" si="212"/>
        <v>1567.4931957000001</v>
      </c>
      <c r="K196" s="5">
        <f t="shared" si="212"/>
        <v>1567.4931957000001</v>
      </c>
      <c r="L196" s="5">
        <f t="shared" si="212"/>
        <v>2.6259698299999998</v>
      </c>
      <c r="M196" s="5">
        <f t="shared" si="212"/>
        <v>0</v>
      </c>
      <c r="N196" s="61">
        <f t="shared" si="212"/>
        <v>1570.1191655300001</v>
      </c>
      <c r="O196" s="28">
        <v>178</v>
      </c>
    </row>
    <row r="197" spans="1:15" ht="12.6" customHeight="1" x14ac:dyDescent="0.2">
      <c r="A197" s="25">
        <v>179</v>
      </c>
      <c r="B197" s="16" t="s">
        <v>125</v>
      </c>
      <c r="C197" s="5">
        <v>1588.69946071</v>
      </c>
      <c r="D197" s="5">
        <v>-122.15045601999999</v>
      </c>
      <c r="E197" s="5">
        <v>0</v>
      </c>
      <c r="F197" s="5">
        <f>SUM(C197+D197+E197)</f>
        <v>1466.5490046899999</v>
      </c>
      <c r="G197" s="5">
        <f t="shared" ref="G197:G200" si="213">SUM(F197)</f>
        <v>1466.5490046899999</v>
      </c>
      <c r="H197" s="5">
        <v>1.5577916300000001</v>
      </c>
      <c r="I197" s="5">
        <v>0</v>
      </c>
      <c r="J197" s="61">
        <f>SUM(G197+H197+I197)</f>
        <v>1468.1067963200001</v>
      </c>
      <c r="K197" s="5">
        <f t="shared" ref="K197:K200" si="214">SUM(J197)</f>
        <v>1468.1067963200001</v>
      </c>
      <c r="L197" s="5">
        <v>1.6365593599999999</v>
      </c>
      <c r="M197" s="5">
        <v>0</v>
      </c>
      <c r="N197" s="61">
        <f>SUM(K197+L197+M197)</f>
        <v>1469.7433556800001</v>
      </c>
      <c r="O197" s="28">
        <v>179</v>
      </c>
    </row>
    <row r="198" spans="1:15" ht="12.6" customHeight="1" x14ac:dyDescent="0.2">
      <c r="A198" s="25">
        <v>180</v>
      </c>
      <c r="B198" s="16" t="s">
        <v>126</v>
      </c>
      <c r="C198" s="5">
        <v>0</v>
      </c>
      <c r="D198" s="5">
        <v>0</v>
      </c>
      <c r="E198" s="5">
        <v>0</v>
      </c>
      <c r="F198" s="5">
        <f>SUM(C198+D198+E198)</f>
        <v>0</v>
      </c>
      <c r="G198" s="5">
        <f t="shared" si="213"/>
        <v>0</v>
      </c>
      <c r="H198" s="5">
        <v>0</v>
      </c>
      <c r="I198" s="5">
        <v>0</v>
      </c>
      <c r="J198" s="61">
        <f>SUM(G198+H198+I198)</f>
        <v>0</v>
      </c>
      <c r="K198" s="5">
        <f t="shared" si="214"/>
        <v>0</v>
      </c>
      <c r="L198" s="5">
        <v>0</v>
      </c>
      <c r="M198" s="5">
        <v>0</v>
      </c>
      <c r="N198" s="61">
        <f>SUM(K198+L198+M198)</f>
        <v>0</v>
      </c>
      <c r="O198" s="28">
        <v>180</v>
      </c>
    </row>
    <row r="199" spans="1:15" ht="12.6" customHeight="1" x14ac:dyDescent="0.2">
      <c r="A199" s="25">
        <v>181</v>
      </c>
      <c r="B199" s="16" t="s">
        <v>127</v>
      </c>
      <c r="C199" s="5">
        <v>49.040809600000003</v>
      </c>
      <c r="D199" s="5">
        <v>-2.0934642800000001</v>
      </c>
      <c r="E199" s="5">
        <v>0</v>
      </c>
      <c r="F199" s="5">
        <f>SUM(C199+D199+E199)</f>
        <v>46.947345320000004</v>
      </c>
      <c r="G199" s="5">
        <f t="shared" si="213"/>
        <v>46.947345320000004</v>
      </c>
      <c r="H199" s="5">
        <v>1.1279547599999999</v>
      </c>
      <c r="I199" s="5">
        <v>0</v>
      </c>
      <c r="J199" s="61">
        <f>SUM(G199+H199+I199)</f>
        <v>48.075300080000005</v>
      </c>
      <c r="K199" s="5">
        <f t="shared" si="214"/>
        <v>48.075300080000005</v>
      </c>
      <c r="L199" s="5">
        <v>0.57525693</v>
      </c>
      <c r="M199" s="5">
        <v>0</v>
      </c>
      <c r="N199" s="61">
        <f>SUM(K199+L199+M199)</f>
        <v>48.650557010000007</v>
      </c>
      <c r="O199" s="28">
        <v>181</v>
      </c>
    </row>
    <row r="200" spans="1:15" ht="12.6" customHeight="1" x14ac:dyDescent="0.2">
      <c r="A200" s="25">
        <v>182</v>
      </c>
      <c r="B200" s="16" t="s">
        <v>123</v>
      </c>
      <c r="C200" s="5">
        <v>50.495053209999995</v>
      </c>
      <c r="D200" s="5">
        <v>0.40599308000000001</v>
      </c>
      <c r="E200" s="5">
        <v>0</v>
      </c>
      <c r="F200" s="5">
        <f>SUM(C200+D200+E200)</f>
        <v>50.901046289999996</v>
      </c>
      <c r="G200" s="5">
        <f t="shared" si="213"/>
        <v>50.901046289999996</v>
      </c>
      <c r="H200" s="5">
        <v>0.41005301</v>
      </c>
      <c r="I200" s="5">
        <v>0</v>
      </c>
      <c r="J200" s="61">
        <f>SUM(G200+H200+I200)</f>
        <v>51.311099299999995</v>
      </c>
      <c r="K200" s="5">
        <f t="shared" si="214"/>
        <v>51.311099299999995</v>
      </c>
      <c r="L200" s="5">
        <v>0.41415353999999999</v>
      </c>
      <c r="M200" s="5">
        <v>0</v>
      </c>
      <c r="N200" s="61">
        <f>SUM(K200+L200+M200)</f>
        <v>51.725252839999996</v>
      </c>
      <c r="O200" s="28">
        <v>182</v>
      </c>
    </row>
    <row r="201" spans="1:15" ht="12.75" customHeight="1" x14ac:dyDescent="0.2">
      <c r="A201" s="25">
        <v>183</v>
      </c>
      <c r="B201" s="15" t="s">
        <v>128</v>
      </c>
      <c r="C201" s="59">
        <f>SUM(C202+C203+C204+C211)</f>
        <v>40636.515078550001</v>
      </c>
      <c r="D201" s="59">
        <f>SUM(D202+D203+D204+D211)</f>
        <v>86.220897239999928</v>
      </c>
      <c r="E201" s="59">
        <f>SUM(E202+E203+E204+E211)</f>
        <v>0</v>
      </c>
      <c r="F201" s="59">
        <f t="shared" ref="F201:J201" si="215">SUM(F202+F203+F204+F211)</f>
        <v>40722.735975790005</v>
      </c>
      <c r="G201" s="59">
        <f>SUM(G202+G203+G204+G211)</f>
        <v>40722.735975790005</v>
      </c>
      <c r="H201" s="59">
        <f>SUM(H202+H203+H204+H211)</f>
        <v>-236.49759964000012</v>
      </c>
      <c r="I201" s="59">
        <f>SUM(I202+I203+I204+I211)</f>
        <v>0</v>
      </c>
      <c r="J201" s="60">
        <f t="shared" si="215"/>
        <v>40486.23837615001</v>
      </c>
      <c r="K201" s="59">
        <f>SUM(K202+K203+K204+K211)</f>
        <v>40486.23837615001</v>
      </c>
      <c r="L201" s="59">
        <f>SUM(L202+L203+L204+L211)</f>
        <v>1592.6290401899998</v>
      </c>
      <c r="M201" s="59">
        <f>SUM(M202+M203+M204+M211)</f>
        <v>0</v>
      </c>
      <c r="N201" s="60">
        <f t="shared" ref="N201" si="216">SUM(N202+N203+N204+N211)</f>
        <v>42078.867416340006</v>
      </c>
      <c r="O201" s="28">
        <v>183</v>
      </c>
    </row>
    <row r="202" spans="1:15" ht="12.75" customHeight="1" x14ac:dyDescent="0.2">
      <c r="A202" s="25">
        <v>184</v>
      </c>
      <c r="B202" s="16" t="s">
        <v>129</v>
      </c>
      <c r="C202" s="5">
        <v>18.362220650000026</v>
      </c>
      <c r="D202" s="5">
        <v>-0.88500490999999992</v>
      </c>
      <c r="E202" s="5">
        <v>0</v>
      </c>
      <c r="F202" s="5">
        <f>SUM(C202+D202+E202)</f>
        <v>17.477215740000027</v>
      </c>
      <c r="G202" s="5">
        <f t="shared" ref="G202:G203" si="217">SUM(F202)</f>
        <v>17.477215740000027</v>
      </c>
      <c r="H202" s="5">
        <v>-0.64019316000000004</v>
      </c>
      <c r="I202" s="5">
        <v>0</v>
      </c>
      <c r="J202" s="61">
        <f>SUM(G202+H202+I202)</f>
        <v>16.837022580000028</v>
      </c>
      <c r="K202" s="5">
        <f t="shared" ref="K202:K203" si="218">SUM(J202)</f>
        <v>16.837022580000028</v>
      </c>
      <c r="L202" s="5">
        <v>-0.53651406999999995</v>
      </c>
      <c r="M202" s="5">
        <v>0</v>
      </c>
      <c r="N202" s="61">
        <f>SUM(K202+L202+M202)</f>
        <v>16.300508510000029</v>
      </c>
      <c r="O202" s="28">
        <v>184</v>
      </c>
    </row>
    <row r="203" spans="1:15" ht="12.75" customHeight="1" x14ac:dyDescent="0.2">
      <c r="A203" s="25">
        <v>185</v>
      </c>
      <c r="B203" s="16" t="s">
        <v>130</v>
      </c>
      <c r="C203" s="5">
        <v>0</v>
      </c>
      <c r="D203" s="5">
        <v>0</v>
      </c>
      <c r="E203" s="5">
        <v>0</v>
      </c>
      <c r="F203" s="5">
        <f>SUM(C203+D203+E203)</f>
        <v>0</v>
      </c>
      <c r="G203" s="5">
        <f t="shared" si="217"/>
        <v>0</v>
      </c>
      <c r="H203" s="5">
        <v>0</v>
      </c>
      <c r="I203" s="5">
        <v>0</v>
      </c>
      <c r="J203" s="61">
        <f>SUM(G203+H203+I203)</f>
        <v>0</v>
      </c>
      <c r="K203" s="5">
        <f t="shared" si="218"/>
        <v>0</v>
      </c>
      <c r="L203" s="5">
        <v>0</v>
      </c>
      <c r="M203" s="5">
        <v>0</v>
      </c>
      <c r="N203" s="61">
        <f>SUM(K203+L203+M203)</f>
        <v>0</v>
      </c>
      <c r="O203" s="28">
        <v>185</v>
      </c>
    </row>
    <row r="204" spans="1:15" ht="12.75" customHeight="1" x14ac:dyDescent="0.2">
      <c r="A204" s="25">
        <v>186</v>
      </c>
      <c r="B204" s="15" t="s">
        <v>131</v>
      </c>
      <c r="C204" s="5">
        <f>SUM(C205+C208)</f>
        <v>40618.152857900001</v>
      </c>
      <c r="D204" s="5">
        <f>SUM(D205+D208)</f>
        <v>87.105902149999935</v>
      </c>
      <c r="E204" s="5">
        <f>SUM(E205+E208)</f>
        <v>0</v>
      </c>
      <c r="F204" s="5">
        <f t="shared" ref="F204:J204" si="219">SUM(F205+F208)</f>
        <v>40705.258760050005</v>
      </c>
      <c r="G204" s="5">
        <f>SUM(G205+G208)</f>
        <v>40705.258760050005</v>
      </c>
      <c r="H204" s="5">
        <f>SUM(H205+H208)</f>
        <v>-235.85740648000012</v>
      </c>
      <c r="I204" s="5">
        <f>SUM(I205+I208)</f>
        <v>0</v>
      </c>
      <c r="J204" s="61">
        <f t="shared" si="219"/>
        <v>40469.401353570007</v>
      </c>
      <c r="K204" s="5">
        <f>SUM(K205+K208)</f>
        <v>40469.401353570007</v>
      </c>
      <c r="L204" s="5">
        <f>SUM(L205+L208)</f>
        <v>1593.1655542599999</v>
      </c>
      <c r="M204" s="5">
        <f>SUM(M205+M208)</f>
        <v>0</v>
      </c>
      <c r="N204" s="61">
        <f t="shared" ref="N204" si="220">SUM(N205+N208)</f>
        <v>42062.566907830005</v>
      </c>
      <c r="O204" s="28">
        <v>186</v>
      </c>
    </row>
    <row r="205" spans="1:15" ht="12.75" customHeight="1" x14ac:dyDescent="0.2">
      <c r="A205" s="25">
        <v>187</v>
      </c>
      <c r="B205" s="19" t="s">
        <v>132</v>
      </c>
      <c r="C205" s="5">
        <f>SUM(C206+C207)</f>
        <v>27745.206026270003</v>
      </c>
      <c r="D205" s="5">
        <f>SUM(D206+D207)</f>
        <v>-42.707670570000062</v>
      </c>
      <c r="E205" s="5">
        <f>SUM(E206+E207)</f>
        <v>0</v>
      </c>
      <c r="F205" s="5">
        <f t="shared" ref="F205:J205" si="221">SUM(F206+F207)</f>
        <v>27702.498355700001</v>
      </c>
      <c r="G205" s="5">
        <f>SUM(G206+G207)</f>
        <v>27702.498355700001</v>
      </c>
      <c r="H205" s="5">
        <f>SUM(H206+H207)</f>
        <v>722.74373932999993</v>
      </c>
      <c r="I205" s="5">
        <f>SUM(I206+I207)</f>
        <v>0</v>
      </c>
      <c r="J205" s="61">
        <f t="shared" si="221"/>
        <v>28425.242095030004</v>
      </c>
      <c r="K205" s="5">
        <f>SUM(K206+K207)</f>
        <v>28425.242095030004</v>
      </c>
      <c r="L205" s="5">
        <f>SUM(L206+L207)</f>
        <v>1369.61508209</v>
      </c>
      <c r="M205" s="5">
        <f>SUM(M206+M207)</f>
        <v>0</v>
      </c>
      <c r="N205" s="61">
        <f t="shared" ref="N205" si="222">SUM(N206+N207)</f>
        <v>29794.857177120004</v>
      </c>
      <c r="O205" s="28">
        <v>187</v>
      </c>
    </row>
    <row r="206" spans="1:15" ht="12.6" customHeight="1" x14ac:dyDescent="0.2">
      <c r="A206" s="25">
        <v>188</v>
      </c>
      <c r="B206" s="19" t="s">
        <v>133</v>
      </c>
      <c r="C206" s="5">
        <v>5200.3321508599984</v>
      </c>
      <c r="D206" s="5">
        <v>-536.46924765000006</v>
      </c>
      <c r="E206" s="5">
        <v>0</v>
      </c>
      <c r="F206" s="5">
        <f>SUM(C206+D206+E206)</f>
        <v>4663.862903209998</v>
      </c>
      <c r="G206" s="5">
        <f t="shared" ref="G206:G207" si="223">SUM(F206)</f>
        <v>4663.862903209998</v>
      </c>
      <c r="H206" s="5">
        <v>-481.49028601999999</v>
      </c>
      <c r="I206" s="5">
        <v>0</v>
      </c>
      <c r="J206" s="61">
        <f>SUM(G206+H206+I206)</f>
        <v>4182.372617189998</v>
      </c>
      <c r="K206" s="5">
        <f t="shared" ref="K206:K207" si="224">SUM(J206)</f>
        <v>4182.372617189998</v>
      </c>
      <c r="L206" s="5">
        <v>-248.90827978999999</v>
      </c>
      <c r="M206" s="5">
        <v>0</v>
      </c>
      <c r="N206" s="61">
        <f>SUM(K206+L206+M206)</f>
        <v>3933.4643373999979</v>
      </c>
      <c r="O206" s="28">
        <v>188</v>
      </c>
    </row>
    <row r="207" spans="1:15" ht="12.6" customHeight="1" x14ac:dyDescent="0.2">
      <c r="A207" s="25">
        <v>189</v>
      </c>
      <c r="B207" s="19" t="s">
        <v>134</v>
      </c>
      <c r="C207" s="5">
        <v>22544.873875410005</v>
      </c>
      <c r="D207" s="5">
        <v>493.76157708</v>
      </c>
      <c r="E207" s="5">
        <v>0</v>
      </c>
      <c r="F207" s="5">
        <f>SUM(C207+D207+E207)</f>
        <v>23038.635452490005</v>
      </c>
      <c r="G207" s="5">
        <f t="shared" si="223"/>
        <v>23038.635452490005</v>
      </c>
      <c r="H207" s="5">
        <v>1204.2340253499999</v>
      </c>
      <c r="I207" s="5">
        <v>0</v>
      </c>
      <c r="J207" s="61">
        <f>SUM(G207+H207+I207)</f>
        <v>24242.869477840006</v>
      </c>
      <c r="K207" s="5">
        <f t="shared" si="224"/>
        <v>24242.869477840006</v>
      </c>
      <c r="L207" s="5">
        <v>1618.52336188</v>
      </c>
      <c r="M207" s="5">
        <v>0</v>
      </c>
      <c r="N207" s="61">
        <f>SUM(K207+L207+M207)</f>
        <v>25861.392839720007</v>
      </c>
      <c r="O207" s="28">
        <v>189</v>
      </c>
    </row>
    <row r="208" spans="1:15" ht="12.75" customHeight="1" x14ac:dyDescent="0.2">
      <c r="A208" s="25">
        <v>190</v>
      </c>
      <c r="B208" s="16" t="s">
        <v>135</v>
      </c>
      <c r="C208" s="5">
        <f>SUM(C209+C210)</f>
        <v>12872.946831630001</v>
      </c>
      <c r="D208" s="5">
        <f>SUM(D209+D210)</f>
        <v>129.81357272</v>
      </c>
      <c r="E208" s="5">
        <f>SUM(E209+E210)</f>
        <v>0</v>
      </c>
      <c r="F208" s="5">
        <f t="shared" ref="F208:J208" si="225">SUM(F209+F210)</f>
        <v>13002.760404350001</v>
      </c>
      <c r="G208" s="5">
        <f>SUM(G209+G210)</f>
        <v>13002.760404350001</v>
      </c>
      <c r="H208" s="5">
        <f>SUM(H209+H210)</f>
        <v>-958.60114581000005</v>
      </c>
      <c r="I208" s="5">
        <f>SUM(I209+I210)</f>
        <v>0</v>
      </c>
      <c r="J208" s="61">
        <f t="shared" si="225"/>
        <v>12044.159258540001</v>
      </c>
      <c r="K208" s="5">
        <f>SUM(K209+K210)</f>
        <v>12044.159258540001</v>
      </c>
      <c r="L208" s="5">
        <f>SUM(L209+L210)</f>
        <v>223.55047217000001</v>
      </c>
      <c r="M208" s="5">
        <f>SUM(M209+M210)</f>
        <v>0</v>
      </c>
      <c r="N208" s="61">
        <f t="shared" ref="N208" si="226">SUM(N209+N210)</f>
        <v>12267.709730710001</v>
      </c>
      <c r="O208" s="28">
        <v>190</v>
      </c>
    </row>
    <row r="209" spans="1:15" ht="12.6" customHeight="1" x14ac:dyDescent="0.2">
      <c r="A209" s="25">
        <v>191</v>
      </c>
      <c r="B209" s="16" t="s">
        <v>133</v>
      </c>
      <c r="C209" s="5">
        <v>1514.9031802699997</v>
      </c>
      <c r="D209" s="5">
        <v>164.00785085999999</v>
      </c>
      <c r="E209" s="5">
        <v>0</v>
      </c>
      <c r="F209" s="5">
        <f>SUM(C209+D209+E209)</f>
        <v>1678.9110311299996</v>
      </c>
      <c r="G209" s="5">
        <f t="shared" ref="G209:G211" si="227">SUM(F209)</f>
        <v>1678.9110311299996</v>
      </c>
      <c r="H209" s="5">
        <v>-317.09149574000003</v>
      </c>
      <c r="I209" s="5">
        <v>0</v>
      </c>
      <c r="J209" s="61">
        <f>SUM(G209+H209+I209)</f>
        <v>1361.8195353899996</v>
      </c>
      <c r="K209" s="5">
        <f t="shared" ref="K209:K211" si="228">SUM(J209)</f>
        <v>1361.8195353899996</v>
      </c>
      <c r="L209" s="5">
        <v>-152.70332397000001</v>
      </c>
      <c r="M209" s="5">
        <v>0</v>
      </c>
      <c r="N209" s="61">
        <f>SUM(K209+L209+M209)</f>
        <v>1209.1162114199997</v>
      </c>
      <c r="O209" s="28">
        <v>191</v>
      </c>
    </row>
    <row r="210" spans="1:15" ht="12.6" customHeight="1" x14ac:dyDescent="0.2">
      <c r="A210" s="25">
        <v>192</v>
      </c>
      <c r="B210" s="16" t="s">
        <v>134</v>
      </c>
      <c r="C210" s="5">
        <v>11358.043651360002</v>
      </c>
      <c r="D210" s="5">
        <v>-34.194278140000002</v>
      </c>
      <c r="E210" s="5">
        <v>0</v>
      </c>
      <c r="F210" s="5">
        <f>SUM(C210+D210+E210)</f>
        <v>11323.849373220002</v>
      </c>
      <c r="G210" s="5">
        <f t="shared" si="227"/>
        <v>11323.849373220002</v>
      </c>
      <c r="H210" s="5">
        <v>-641.50965007000002</v>
      </c>
      <c r="I210" s="5">
        <v>0</v>
      </c>
      <c r="J210" s="61">
        <f>SUM(G210+H210+I210)</f>
        <v>10682.339723150002</v>
      </c>
      <c r="K210" s="5">
        <f t="shared" si="228"/>
        <v>10682.339723150002</v>
      </c>
      <c r="L210" s="5">
        <v>376.25379614000002</v>
      </c>
      <c r="M210" s="5">
        <v>0</v>
      </c>
      <c r="N210" s="61">
        <f>SUM(K210+L210+M210)</f>
        <v>11058.593519290001</v>
      </c>
      <c r="O210" s="28">
        <v>192</v>
      </c>
    </row>
    <row r="211" spans="1:15" ht="12.75" customHeight="1" x14ac:dyDescent="0.2">
      <c r="A211" s="25">
        <v>193</v>
      </c>
      <c r="B211" s="15" t="s">
        <v>136</v>
      </c>
      <c r="C211" s="5">
        <v>0</v>
      </c>
      <c r="D211" s="5">
        <v>0</v>
      </c>
      <c r="E211" s="5">
        <v>0</v>
      </c>
      <c r="F211" s="5">
        <f>SUM(C211+D211+E211)</f>
        <v>0</v>
      </c>
      <c r="G211" s="5">
        <f t="shared" si="227"/>
        <v>0</v>
      </c>
      <c r="H211" s="5">
        <v>0</v>
      </c>
      <c r="I211" s="5">
        <v>0</v>
      </c>
      <c r="J211" s="61">
        <f>SUM(G211+H211+I211)</f>
        <v>0</v>
      </c>
      <c r="K211" s="5">
        <f t="shared" si="228"/>
        <v>0</v>
      </c>
      <c r="L211" s="5">
        <v>0</v>
      </c>
      <c r="M211" s="5">
        <v>0</v>
      </c>
      <c r="N211" s="61">
        <f>SUM(K211+L211+M211)</f>
        <v>0</v>
      </c>
      <c r="O211" s="28">
        <v>193</v>
      </c>
    </row>
    <row r="212" spans="1:15" ht="12.75" customHeight="1" x14ac:dyDescent="0.2">
      <c r="A212" s="25">
        <v>194</v>
      </c>
      <c r="B212" s="15" t="s">
        <v>137</v>
      </c>
      <c r="C212" s="59">
        <f t="shared" ref="C212:N212" si="229">SUM(C213+C217+C222+C228)</f>
        <v>3959.2395984700001</v>
      </c>
      <c r="D212" s="59">
        <f t="shared" si="229"/>
        <v>-32.279241220000003</v>
      </c>
      <c r="E212" s="59">
        <f t="shared" si="229"/>
        <v>-9.8347242099999992</v>
      </c>
      <c r="F212" s="59">
        <f t="shared" si="229"/>
        <v>3917.125633040001</v>
      </c>
      <c r="G212" s="59">
        <f t="shared" si="229"/>
        <v>3917.125633040001</v>
      </c>
      <c r="H212" s="59">
        <f t="shared" si="229"/>
        <v>188.28964311999997</v>
      </c>
      <c r="I212" s="59">
        <f t="shared" si="229"/>
        <v>-4.8615464199999998</v>
      </c>
      <c r="J212" s="60">
        <f t="shared" si="229"/>
        <v>4100.5537297400006</v>
      </c>
      <c r="K212" s="59">
        <f t="shared" si="229"/>
        <v>4100.5537297400006</v>
      </c>
      <c r="L212" s="59">
        <f t="shared" si="229"/>
        <v>40.597894830000001</v>
      </c>
      <c r="M212" s="59">
        <f t="shared" si="229"/>
        <v>22.901176750000001</v>
      </c>
      <c r="N212" s="60">
        <f t="shared" si="229"/>
        <v>4164.052801320001</v>
      </c>
      <c r="O212" s="28">
        <v>194</v>
      </c>
    </row>
    <row r="213" spans="1:15" ht="12.75" customHeight="1" x14ac:dyDescent="0.2">
      <c r="A213" s="25">
        <v>195</v>
      </c>
      <c r="B213" s="15" t="s">
        <v>138</v>
      </c>
      <c r="C213" s="5">
        <f t="shared" ref="C213:N213" si="230">SUM(C214+C215)</f>
        <v>0.18764754</v>
      </c>
      <c r="D213" s="5">
        <f t="shared" si="230"/>
        <v>2.1882240000000001E-2</v>
      </c>
      <c r="E213" s="5">
        <f t="shared" si="230"/>
        <v>0</v>
      </c>
      <c r="F213" s="5">
        <f t="shared" si="230"/>
        <v>0.20952978</v>
      </c>
      <c r="G213" s="5">
        <f t="shared" si="230"/>
        <v>0.20952978</v>
      </c>
      <c r="H213" s="5">
        <f t="shared" si="230"/>
        <v>9.6907999999999998E-4</v>
      </c>
      <c r="I213" s="5">
        <f t="shared" si="230"/>
        <v>0</v>
      </c>
      <c r="J213" s="61">
        <f t="shared" si="230"/>
        <v>0.21049886000000001</v>
      </c>
      <c r="K213" s="5">
        <f t="shared" si="230"/>
        <v>0.21049886000000001</v>
      </c>
      <c r="L213" s="5">
        <f t="shared" si="230"/>
        <v>-2.2619650000000002E-2</v>
      </c>
      <c r="M213" s="5">
        <f t="shared" si="230"/>
        <v>0</v>
      </c>
      <c r="N213" s="61">
        <f t="shared" si="230"/>
        <v>0.18787921000000002</v>
      </c>
      <c r="O213" s="28">
        <v>195</v>
      </c>
    </row>
    <row r="214" spans="1:15" ht="12.6" customHeight="1" x14ac:dyDescent="0.2">
      <c r="A214" s="25">
        <v>196</v>
      </c>
      <c r="B214" s="16" t="s">
        <v>117</v>
      </c>
      <c r="C214" s="5">
        <v>0</v>
      </c>
      <c r="D214" s="5">
        <v>0</v>
      </c>
      <c r="E214" s="5">
        <v>0</v>
      </c>
      <c r="F214" s="5">
        <f>SUM(C214+D214+E214)</f>
        <v>0</v>
      </c>
      <c r="G214" s="5">
        <f t="shared" ref="G214" si="231">SUM(F214)</f>
        <v>0</v>
      </c>
      <c r="H214" s="5">
        <v>0</v>
      </c>
      <c r="I214" s="5">
        <v>0</v>
      </c>
      <c r="J214" s="61">
        <f>SUM(G214+H214+I214)</f>
        <v>0</v>
      </c>
      <c r="K214" s="5">
        <f t="shared" ref="K214" si="232">SUM(J214)</f>
        <v>0</v>
      </c>
      <c r="L214" s="5">
        <v>0</v>
      </c>
      <c r="M214" s="5">
        <v>0</v>
      </c>
      <c r="N214" s="61">
        <f>SUM(K214+L214+M214)</f>
        <v>0</v>
      </c>
      <c r="O214" s="28">
        <v>196</v>
      </c>
    </row>
    <row r="215" spans="1:15" ht="12.75" customHeight="1" x14ac:dyDescent="0.2">
      <c r="A215" s="25">
        <v>197</v>
      </c>
      <c r="B215" s="16" t="s">
        <v>118</v>
      </c>
      <c r="C215" s="5">
        <f>SUM(C216)</f>
        <v>0.18764754</v>
      </c>
      <c r="D215" s="5">
        <f>SUM(D216)</f>
        <v>2.1882240000000001E-2</v>
      </c>
      <c r="E215" s="5">
        <f>SUM(E216)</f>
        <v>0</v>
      </c>
      <c r="F215" s="5">
        <f t="shared" ref="F215:J215" si="233">SUM(F216)</f>
        <v>0.20952978</v>
      </c>
      <c r="G215" s="5">
        <f>SUM(G216)</f>
        <v>0.20952978</v>
      </c>
      <c r="H215" s="5">
        <f>SUM(H216)</f>
        <v>9.6907999999999998E-4</v>
      </c>
      <c r="I215" s="5">
        <f>SUM(I216)</f>
        <v>0</v>
      </c>
      <c r="J215" s="61">
        <f t="shared" si="233"/>
        <v>0.21049886000000001</v>
      </c>
      <c r="K215" s="5">
        <f>SUM(K216)</f>
        <v>0.21049886000000001</v>
      </c>
      <c r="L215" s="5">
        <f>SUM(L216)</f>
        <v>-2.2619650000000002E-2</v>
      </c>
      <c r="M215" s="5">
        <f>SUM(M216)</f>
        <v>0</v>
      </c>
      <c r="N215" s="61">
        <f t="shared" ref="N215" si="234">SUM(N216)</f>
        <v>0.18787921000000002</v>
      </c>
      <c r="O215" s="28">
        <v>197</v>
      </c>
    </row>
    <row r="216" spans="1:15" ht="12.6" customHeight="1" x14ac:dyDescent="0.2">
      <c r="A216" s="25">
        <v>198</v>
      </c>
      <c r="B216" s="15" t="s">
        <v>139</v>
      </c>
      <c r="C216" s="6">
        <v>0.18764754</v>
      </c>
      <c r="D216" s="6">
        <v>2.1882240000000001E-2</v>
      </c>
      <c r="E216" s="6">
        <v>0</v>
      </c>
      <c r="F216" s="5">
        <f>SUM(C216+D216+E216)</f>
        <v>0.20952978</v>
      </c>
      <c r="G216" s="5">
        <f t="shared" ref="G216" si="235">SUM(F216)</f>
        <v>0.20952978</v>
      </c>
      <c r="H216" s="6">
        <v>9.6907999999999998E-4</v>
      </c>
      <c r="I216" s="6">
        <v>0</v>
      </c>
      <c r="J216" s="61">
        <f>SUM(G216+H216+I216)</f>
        <v>0.21049886000000001</v>
      </c>
      <c r="K216" s="5">
        <f t="shared" ref="K216" si="236">SUM(J216)</f>
        <v>0.21049886000000001</v>
      </c>
      <c r="L216" s="6">
        <v>-2.2619650000000002E-2</v>
      </c>
      <c r="M216" s="6">
        <v>0</v>
      </c>
      <c r="N216" s="61">
        <f>SUM(K216+L216+M216)</f>
        <v>0.18787921000000002</v>
      </c>
      <c r="O216" s="28">
        <v>198</v>
      </c>
    </row>
    <row r="217" spans="1:15" ht="12.75" customHeight="1" x14ac:dyDescent="0.2">
      <c r="A217" s="25">
        <v>199</v>
      </c>
      <c r="B217" s="15" t="s">
        <v>140</v>
      </c>
      <c r="C217" s="5">
        <f>SUM(C218+C220)</f>
        <v>799.85611835999998</v>
      </c>
      <c r="D217" s="5">
        <f>SUM(D218+D220)</f>
        <v>11.411192359999994</v>
      </c>
      <c r="E217" s="5">
        <f>SUM(E218+E220)</f>
        <v>-9.8347242099999992</v>
      </c>
      <c r="F217" s="5">
        <f t="shared" ref="F217:J217" si="237">SUM(F218+F220)</f>
        <v>801.43258650999996</v>
      </c>
      <c r="G217" s="5">
        <f>SUM(G218+G220)</f>
        <v>801.43258650999996</v>
      </c>
      <c r="H217" s="5">
        <f>SUM(H218+H220)</f>
        <v>27.935638650000001</v>
      </c>
      <c r="I217" s="5">
        <f>SUM(I218+I220)</f>
        <v>-4.8615464199999998</v>
      </c>
      <c r="J217" s="61">
        <f t="shared" si="237"/>
        <v>824.5066787400001</v>
      </c>
      <c r="K217" s="5">
        <f>SUM(K218+K220)</f>
        <v>824.5066787400001</v>
      </c>
      <c r="L217" s="5">
        <f>SUM(L218+L220)</f>
        <v>18.810932940000001</v>
      </c>
      <c r="M217" s="5">
        <f>SUM(M218+M220)</f>
        <v>22.901176750000001</v>
      </c>
      <c r="N217" s="61">
        <f t="shared" ref="N217" si="238">SUM(N218+N220)</f>
        <v>866.21878843000002</v>
      </c>
      <c r="O217" s="28">
        <v>199</v>
      </c>
    </row>
    <row r="218" spans="1:15" ht="12.75" customHeight="1" x14ac:dyDescent="0.2">
      <c r="A218" s="25">
        <v>200</v>
      </c>
      <c r="B218" s="16" t="s">
        <v>117</v>
      </c>
      <c r="C218" s="5">
        <f>SUM(C219)</f>
        <v>748.86233984</v>
      </c>
      <c r="D218" s="5">
        <f>SUM(D219)</f>
        <v>0</v>
      </c>
      <c r="E218" s="5">
        <f>SUM(E219)</f>
        <v>-9.8347242099999992</v>
      </c>
      <c r="F218" s="5">
        <f t="shared" ref="F218:J218" si="239">SUM(F219)</f>
        <v>739.02761563000001</v>
      </c>
      <c r="G218" s="5">
        <f>SUM(G219)</f>
        <v>739.02761563000001</v>
      </c>
      <c r="H218" s="5">
        <f>SUM(H219)</f>
        <v>0</v>
      </c>
      <c r="I218" s="5">
        <f>SUM(I219)</f>
        <v>-4.8615464199999998</v>
      </c>
      <c r="J218" s="61">
        <f t="shared" si="239"/>
        <v>734.16606921000005</v>
      </c>
      <c r="K218" s="5">
        <f>SUM(K219)</f>
        <v>734.16606921000005</v>
      </c>
      <c r="L218" s="5">
        <f>SUM(L219)</f>
        <v>0</v>
      </c>
      <c r="M218" s="5">
        <f>SUM(M219)</f>
        <v>22.901176750000001</v>
      </c>
      <c r="N218" s="61">
        <f t="shared" ref="N218" si="240">SUM(N219)</f>
        <v>757.06724596000004</v>
      </c>
      <c r="O218" s="28">
        <v>200</v>
      </c>
    </row>
    <row r="219" spans="1:15" ht="12.6" customHeight="1" x14ac:dyDescent="0.2">
      <c r="A219" s="25">
        <v>201</v>
      </c>
      <c r="B219" s="15" t="s">
        <v>157</v>
      </c>
      <c r="C219" s="5">
        <v>748.86233984</v>
      </c>
      <c r="D219" s="5">
        <v>0</v>
      </c>
      <c r="E219" s="5">
        <v>-9.8347242099999992</v>
      </c>
      <c r="F219" s="5">
        <f>SUM(C219+D219+E219)</f>
        <v>739.02761563000001</v>
      </c>
      <c r="G219" s="5">
        <f t="shared" ref="G219" si="241">SUM(F219)</f>
        <v>739.02761563000001</v>
      </c>
      <c r="H219" s="5">
        <v>0</v>
      </c>
      <c r="I219" s="5">
        <v>-4.8615464199999998</v>
      </c>
      <c r="J219" s="61">
        <f>SUM(G219+H219+I219)</f>
        <v>734.16606921000005</v>
      </c>
      <c r="K219" s="5">
        <f t="shared" ref="K219" si="242">SUM(J219)</f>
        <v>734.16606921000005</v>
      </c>
      <c r="L219" s="5">
        <v>0</v>
      </c>
      <c r="M219" s="5">
        <v>22.901176750000001</v>
      </c>
      <c r="N219" s="61">
        <f>SUM(K219+L219+M219)</f>
        <v>757.06724596000004</v>
      </c>
      <c r="O219" s="28">
        <v>201</v>
      </c>
    </row>
    <row r="220" spans="1:15" ht="12.75" customHeight="1" x14ac:dyDescent="0.2">
      <c r="A220" s="25">
        <v>202</v>
      </c>
      <c r="B220" s="16" t="s">
        <v>118</v>
      </c>
      <c r="C220" s="5">
        <f>SUM(C221)</f>
        <v>50.993778519999999</v>
      </c>
      <c r="D220" s="5">
        <f>SUM(D221)</f>
        <v>11.411192359999994</v>
      </c>
      <c r="E220" s="5">
        <f>SUM(E221)</f>
        <v>0</v>
      </c>
      <c r="F220" s="5">
        <f t="shared" ref="F220:J220" si="243">SUM(F221)</f>
        <v>62.404970879999993</v>
      </c>
      <c r="G220" s="5">
        <f>SUM(G221)</f>
        <v>62.404970879999993</v>
      </c>
      <c r="H220" s="5">
        <f>SUM(H221)</f>
        <v>27.935638650000001</v>
      </c>
      <c r="I220" s="5">
        <f>SUM(I221)</f>
        <v>0</v>
      </c>
      <c r="J220" s="61">
        <f t="shared" si="243"/>
        <v>90.340609529999995</v>
      </c>
      <c r="K220" s="5">
        <f>SUM(K221)</f>
        <v>90.340609529999995</v>
      </c>
      <c r="L220" s="5">
        <f>SUM(L221)</f>
        <v>18.810932940000001</v>
      </c>
      <c r="M220" s="5">
        <f>SUM(M221)</f>
        <v>0</v>
      </c>
      <c r="N220" s="61">
        <f t="shared" ref="N220" si="244">SUM(N221)</f>
        <v>109.15154247</v>
      </c>
      <c r="O220" s="28">
        <v>202</v>
      </c>
    </row>
    <row r="221" spans="1:15" ht="12.6" customHeight="1" x14ac:dyDescent="0.2">
      <c r="A221" s="25">
        <v>203</v>
      </c>
      <c r="B221" s="15" t="s">
        <v>139</v>
      </c>
      <c r="C221" s="5">
        <v>50.993778519999999</v>
      </c>
      <c r="D221" s="5">
        <v>11.411192359999994</v>
      </c>
      <c r="E221" s="5">
        <v>0</v>
      </c>
      <c r="F221" s="5">
        <f>SUM(C221+D221+E221)</f>
        <v>62.404970879999993</v>
      </c>
      <c r="G221" s="5">
        <f t="shared" ref="G221" si="245">SUM(F221)</f>
        <v>62.404970879999993</v>
      </c>
      <c r="H221" s="5">
        <v>27.935638650000001</v>
      </c>
      <c r="I221" s="5">
        <v>0</v>
      </c>
      <c r="J221" s="61">
        <f>SUM(G221+H221+I221)</f>
        <v>90.340609529999995</v>
      </c>
      <c r="K221" s="5">
        <f t="shared" ref="K221" si="246">SUM(J221)</f>
        <v>90.340609529999995</v>
      </c>
      <c r="L221" s="5">
        <v>18.810932940000001</v>
      </c>
      <c r="M221" s="5">
        <v>0</v>
      </c>
      <c r="N221" s="61">
        <f>SUM(K221+L221+M221)</f>
        <v>109.15154247</v>
      </c>
      <c r="O221" s="28">
        <v>203</v>
      </c>
    </row>
    <row r="222" spans="1:15" ht="12.75" customHeight="1" x14ac:dyDescent="0.2">
      <c r="A222" s="25">
        <v>204</v>
      </c>
      <c r="B222" s="15" t="s">
        <v>141</v>
      </c>
      <c r="C222" s="5">
        <f>SUM(C223+C224)</f>
        <v>646.88121509000041</v>
      </c>
      <c r="D222" s="5">
        <f>SUM(D223+D224)</f>
        <v>-67.127824939999996</v>
      </c>
      <c r="E222" s="5">
        <f>SUM(E223+E224)</f>
        <v>0</v>
      </c>
      <c r="F222" s="5">
        <f t="shared" ref="F222:J222" si="247">SUM(F223+F224)</f>
        <v>579.75339015000043</v>
      </c>
      <c r="G222" s="5">
        <f>SUM(G223+G224)</f>
        <v>579.75339015000043</v>
      </c>
      <c r="H222" s="5">
        <f>SUM(H223+H224)</f>
        <v>132.82981243999998</v>
      </c>
      <c r="I222" s="5">
        <f>SUM(I223+I224)</f>
        <v>0</v>
      </c>
      <c r="J222" s="61">
        <f t="shared" si="247"/>
        <v>712.58320259000038</v>
      </c>
      <c r="K222" s="5">
        <f>SUM(K223+K224)</f>
        <v>712.58320259000038</v>
      </c>
      <c r="L222" s="5">
        <f>SUM(L223+L224)</f>
        <v>-5.7465528700000021</v>
      </c>
      <c r="M222" s="5">
        <f>SUM(M223+M224)</f>
        <v>0</v>
      </c>
      <c r="N222" s="61">
        <f t="shared" ref="N222" si="248">SUM(N223+N224)</f>
        <v>706.83664972000042</v>
      </c>
      <c r="O222" s="28">
        <v>204</v>
      </c>
    </row>
    <row r="223" spans="1:15" ht="12.75" customHeight="1" x14ac:dyDescent="0.2">
      <c r="A223" s="25">
        <v>205</v>
      </c>
      <c r="B223" s="16" t="s">
        <v>117</v>
      </c>
      <c r="C223" s="6">
        <v>0</v>
      </c>
      <c r="D223" s="6">
        <v>0</v>
      </c>
      <c r="E223" s="6">
        <v>0</v>
      </c>
      <c r="F223" s="5">
        <f>SUM(C223+D223+E223)</f>
        <v>0</v>
      </c>
      <c r="G223" s="5">
        <f t="shared" ref="G223" si="249">SUM(F223)</f>
        <v>0</v>
      </c>
      <c r="H223" s="6">
        <v>0</v>
      </c>
      <c r="I223" s="6">
        <v>0</v>
      </c>
      <c r="J223" s="61">
        <f>SUM(G223+H223+I223)</f>
        <v>0</v>
      </c>
      <c r="K223" s="5">
        <f t="shared" ref="K223" si="250">SUM(J223)</f>
        <v>0</v>
      </c>
      <c r="L223" s="6">
        <v>0</v>
      </c>
      <c r="M223" s="6">
        <v>0</v>
      </c>
      <c r="N223" s="61">
        <f>SUM(K223+L223+M223)</f>
        <v>0</v>
      </c>
      <c r="O223" s="28">
        <v>205</v>
      </c>
    </row>
    <row r="224" spans="1:15" ht="12.75" customHeight="1" x14ac:dyDescent="0.2">
      <c r="A224" s="25">
        <v>206</v>
      </c>
      <c r="B224" s="16" t="s">
        <v>118</v>
      </c>
      <c r="C224" s="5">
        <f>SUM(C225)</f>
        <v>646.88121509000041</v>
      </c>
      <c r="D224" s="5">
        <f>SUM(D225)</f>
        <v>-67.127824939999996</v>
      </c>
      <c r="E224" s="5">
        <f>SUM(E225)</f>
        <v>0</v>
      </c>
      <c r="F224" s="5">
        <f t="shared" ref="F224:J224" si="251">SUM(F225)</f>
        <v>579.75339015000043</v>
      </c>
      <c r="G224" s="5">
        <f>SUM(G225)</f>
        <v>579.75339015000043</v>
      </c>
      <c r="H224" s="5">
        <f>SUM(H225)</f>
        <v>132.82981243999998</v>
      </c>
      <c r="I224" s="5">
        <f>SUM(I225)</f>
        <v>0</v>
      </c>
      <c r="J224" s="61">
        <f t="shared" si="251"/>
        <v>712.58320259000038</v>
      </c>
      <c r="K224" s="5">
        <f>SUM(K225)</f>
        <v>712.58320259000038</v>
      </c>
      <c r="L224" s="5">
        <f>SUM(L225)</f>
        <v>-5.7465528700000021</v>
      </c>
      <c r="M224" s="5">
        <f>SUM(M225)</f>
        <v>0</v>
      </c>
      <c r="N224" s="61">
        <f t="shared" ref="N224" si="252">SUM(N225)</f>
        <v>706.83664972000042</v>
      </c>
      <c r="O224" s="28">
        <v>206</v>
      </c>
    </row>
    <row r="225" spans="1:15" ht="12.6" customHeight="1" x14ac:dyDescent="0.2">
      <c r="A225" s="25">
        <v>207</v>
      </c>
      <c r="B225" s="15" t="s">
        <v>139</v>
      </c>
      <c r="C225" s="5">
        <f>SUM(C226+C227)</f>
        <v>646.88121509000041</v>
      </c>
      <c r="D225" s="5">
        <f>SUM(D226+D227)</f>
        <v>-67.127824939999996</v>
      </c>
      <c r="E225" s="5">
        <f>SUM(E226+E227)</f>
        <v>0</v>
      </c>
      <c r="F225" s="5">
        <f t="shared" ref="F225:J225" si="253">SUM(F226+F227)</f>
        <v>579.75339015000043</v>
      </c>
      <c r="G225" s="5">
        <f>SUM(G226+G227)</f>
        <v>579.75339015000043</v>
      </c>
      <c r="H225" s="5">
        <f>SUM(H226+H227)</f>
        <v>132.82981243999998</v>
      </c>
      <c r="I225" s="5">
        <f>SUM(I226+I227)</f>
        <v>0</v>
      </c>
      <c r="J225" s="61">
        <f t="shared" si="253"/>
        <v>712.58320259000038</v>
      </c>
      <c r="K225" s="5">
        <f>SUM(K226+K227)</f>
        <v>712.58320259000038</v>
      </c>
      <c r="L225" s="5">
        <f>SUM(L226+L227)</f>
        <v>-5.7465528700000021</v>
      </c>
      <c r="M225" s="5">
        <f>SUM(M226+M227)</f>
        <v>0</v>
      </c>
      <c r="N225" s="61">
        <f t="shared" ref="N225" si="254">SUM(N226+N227)</f>
        <v>706.83664972000042</v>
      </c>
      <c r="O225" s="28">
        <v>207</v>
      </c>
    </row>
    <row r="226" spans="1:15" ht="12.6" customHeight="1" x14ac:dyDescent="0.2">
      <c r="A226" s="25">
        <v>208</v>
      </c>
      <c r="B226" s="16" t="s">
        <v>142</v>
      </c>
      <c r="C226" s="5">
        <v>533.50456043000042</v>
      </c>
      <c r="D226" s="5">
        <v>-91.888152980000001</v>
      </c>
      <c r="E226" s="5">
        <v>0</v>
      </c>
      <c r="F226" s="5">
        <f>SUM(C226+D226+E226)</f>
        <v>441.61640745000045</v>
      </c>
      <c r="G226" s="5">
        <f t="shared" ref="G226:G227" si="255">SUM(F226)</f>
        <v>441.61640745000045</v>
      </c>
      <c r="H226" s="5">
        <v>171.00926415999999</v>
      </c>
      <c r="I226" s="5">
        <v>0</v>
      </c>
      <c r="J226" s="61">
        <f>SUM(G226+H226+I226)</f>
        <v>612.62567161000038</v>
      </c>
      <c r="K226" s="5">
        <f t="shared" ref="K226:K227" si="256">SUM(J226)</f>
        <v>612.62567161000038</v>
      </c>
      <c r="L226" s="5">
        <v>-55.488422360000001</v>
      </c>
      <c r="M226" s="5">
        <v>0</v>
      </c>
      <c r="N226" s="61">
        <f>SUM(K226+L226+M226)</f>
        <v>557.13724925000042</v>
      </c>
      <c r="O226" s="28">
        <v>208</v>
      </c>
    </row>
    <row r="227" spans="1:15" ht="12.6" customHeight="1" x14ac:dyDescent="0.2">
      <c r="A227" s="25">
        <v>209</v>
      </c>
      <c r="B227" s="16" t="s">
        <v>143</v>
      </c>
      <c r="C227" s="5">
        <v>113.37665465999996</v>
      </c>
      <c r="D227" s="5">
        <v>24.760328040000001</v>
      </c>
      <c r="E227" s="5">
        <v>0</v>
      </c>
      <c r="F227" s="5">
        <f>SUM(C227+D227+E227)</f>
        <v>138.13698269999995</v>
      </c>
      <c r="G227" s="5">
        <f t="shared" si="255"/>
        <v>138.13698269999995</v>
      </c>
      <c r="H227" s="5">
        <v>-38.179451720000003</v>
      </c>
      <c r="I227" s="5">
        <v>0</v>
      </c>
      <c r="J227" s="61">
        <f>SUM(G227+H227+I227)</f>
        <v>99.957530979999945</v>
      </c>
      <c r="K227" s="5">
        <f t="shared" si="256"/>
        <v>99.957530979999945</v>
      </c>
      <c r="L227" s="5">
        <v>49.741869489999999</v>
      </c>
      <c r="M227" s="5">
        <v>0</v>
      </c>
      <c r="N227" s="61">
        <f>SUM(K227+L227+M227)</f>
        <v>149.69940046999994</v>
      </c>
      <c r="O227" s="28">
        <v>209</v>
      </c>
    </row>
    <row r="228" spans="1:15" ht="12.75" customHeight="1" x14ac:dyDescent="0.2">
      <c r="A228" s="25">
        <v>210</v>
      </c>
      <c r="B228" s="15" t="s">
        <v>144</v>
      </c>
      <c r="C228" s="5">
        <f>SUM(C229+C230)</f>
        <v>2512.3146174799999</v>
      </c>
      <c r="D228" s="5">
        <f>SUM(D229+D230)</f>
        <v>23.415509119999999</v>
      </c>
      <c r="E228" s="5">
        <f>SUM(E229+E230)</f>
        <v>0</v>
      </c>
      <c r="F228" s="5">
        <f t="shared" ref="F228:J228" si="257">SUM(F229+F230)</f>
        <v>2535.7301266000004</v>
      </c>
      <c r="G228" s="5">
        <f>SUM(G229+G230)</f>
        <v>2535.7301266000004</v>
      </c>
      <c r="H228" s="5">
        <f>SUM(H229+H230)</f>
        <v>27.523222950000001</v>
      </c>
      <c r="I228" s="5">
        <f>SUM(I229+I230)</f>
        <v>0</v>
      </c>
      <c r="J228" s="61">
        <f t="shared" si="257"/>
        <v>2563.2533495499997</v>
      </c>
      <c r="K228" s="5">
        <f>SUM(K229+K230)</f>
        <v>2563.2533495499997</v>
      </c>
      <c r="L228" s="5">
        <f>SUM(L229+L230)</f>
        <v>27.556134410000002</v>
      </c>
      <c r="M228" s="5">
        <f>SUM(M229+M230)</f>
        <v>0</v>
      </c>
      <c r="N228" s="61">
        <f t="shared" ref="N228" si="258">SUM(N229+N230)</f>
        <v>2590.8094839600003</v>
      </c>
      <c r="O228" s="28">
        <v>210</v>
      </c>
    </row>
    <row r="229" spans="1:15" ht="12.75" customHeight="1" x14ac:dyDescent="0.2">
      <c r="A229" s="25">
        <v>211</v>
      </c>
      <c r="B229" s="16" t="s">
        <v>117</v>
      </c>
      <c r="C229" s="6">
        <v>0</v>
      </c>
      <c r="D229" s="6">
        <v>0</v>
      </c>
      <c r="E229" s="6">
        <v>0</v>
      </c>
      <c r="F229" s="5">
        <f>SUM(C229+D229+E229)</f>
        <v>0</v>
      </c>
      <c r="G229" s="5">
        <f t="shared" ref="G229" si="259">SUM(F229)</f>
        <v>0</v>
      </c>
      <c r="H229" s="6">
        <v>0</v>
      </c>
      <c r="I229" s="6">
        <v>0</v>
      </c>
      <c r="J229" s="61">
        <f>SUM(G229+H229+I229)</f>
        <v>0</v>
      </c>
      <c r="K229" s="5">
        <f t="shared" ref="K229" si="260">SUM(J229)</f>
        <v>0</v>
      </c>
      <c r="L229" s="6">
        <v>0</v>
      </c>
      <c r="M229" s="6">
        <v>0</v>
      </c>
      <c r="N229" s="61">
        <f>SUM(K229+L229+M229)</f>
        <v>0</v>
      </c>
      <c r="O229" s="28">
        <v>211</v>
      </c>
    </row>
    <row r="230" spans="1:15" ht="12.75" customHeight="1" x14ac:dyDescent="0.2">
      <c r="A230" s="25">
        <v>212</v>
      </c>
      <c r="B230" s="16" t="s">
        <v>118</v>
      </c>
      <c r="C230" s="5">
        <f>SUM(C231)</f>
        <v>2512.3146174799999</v>
      </c>
      <c r="D230" s="5">
        <f>SUM(D231)</f>
        <v>23.415509119999999</v>
      </c>
      <c r="E230" s="5">
        <f>SUM(E231)</f>
        <v>0</v>
      </c>
      <c r="F230" s="5">
        <f t="shared" ref="F230:J230" si="261">SUM(F231)</f>
        <v>2535.7301266000004</v>
      </c>
      <c r="G230" s="5">
        <f>SUM(G231)</f>
        <v>2535.7301266000004</v>
      </c>
      <c r="H230" s="5">
        <f>SUM(H231)</f>
        <v>27.523222950000001</v>
      </c>
      <c r="I230" s="5">
        <f>SUM(I231)</f>
        <v>0</v>
      </c>
      <c r="J230" s="61">
        <f t="shared" si="261"/>
        <v>2563.2533495499997</v>
      </c>
      <c r="K230" s="5">
        <f>SUM(K231)</f>
        <v>2563.2533495499997</v>
      </c>
      <c r="L230" s="5">
        <f>SUM(L231)</f>
        <v>27.556134410000002</v>
      </c>
      <c r="M230" s="5">
        <f>SUM(M231)</f>
        <v>0</v>
      </c>
      <c r="N230" s="61">
        <f t="shared" ref="N230" si="262">SUM(N231)</f>
        <v>2590.8094839600003</v>
      </c>
      <c r="O230" s="28">
        <v>212</v>
      </c>
    </row>
    <row r="231" spans="1:15" ht="12.6" customHeight="1" x14ac:dyDescent="0.2">
      <c r="A231" s="25">
        <v>213</v>
      </c>
      <c r="B231" s="15" t="s">
        <v>145</v>
      </c>
      <c r="C231" s="5">
        <f>SUM(C232+C233+C234+C235+C236)</f>
        <v>2512.3146174799999</v>
      </c>
      <c r="D231" s="5">
        <f>SUM(D232+D233+D234+D235+D236)</f>
        <v>23.415509119999999</v>
      </c>
      <c r="E231" s="5">
        <f>SUM(E232+E233+E234+E235+E236)</f>
        <v>0</v>
      </c>
      <c r="F231" s="5">
        <f t="shared" ref="F231:J231" si="263">SUM(F232+F233+F234+F235+F236)</f>
        <v>2535.7301266000004</v>
      </c>
      <c r="G231" s="5">
        <f>SUM(G232+G233+G234+G235+G236)</f>
        <v>2535.7301266000004</v>
      </c>
      <c r="H231" s="5">
        <f>SUM(H232+H233+H234+H235+H236)</f>
        <v>27.523222950000001</v>
      </c>
      <c r="I231" s="5">
        <f>SUM(I232+I233+I234+I235+I236)</f>
        <v>0</v>
      </c>
      <c r="J231" s="61">
        <f t="shared" si="263"/>
        <v>2563.2533495499997</v>
      </c>
      <c r="K231" s="5">
        <f>SUM(K232+K233+K234+K235+K236)</f>
        <v>2563.2533495499997</v>
      </c>
      <c r="L231" s="5">
        <f>SUM(L232+L233+L234+L235+L236)</f>
        <v>27.556134410000002</v>
      </c>
      <c r="M231" s="5">
        <f>SUM(M232+M233+M234+M235+M236)</f>
        <v>0</v>
      </c>
      <c r="N231" s="61">
        <f t="shared" ref="N231" si="264">SUM(N232+N233+N234+N235+N236)</f>
        <v>2590.8094839600003</v>
      </c>
      <c r="O231" s="28">
        <v>213</v>
      </c>
    </row>
    <row r="232" spans="1:15" ht="12.6" customHeight="1" x14ac:dyDescent="0.2">
      <c r="A232" s="25">
        <v>214</v>
      </c>
      <c r="B232" s="16" t="s">
        <v>146</v>
      </c>
      <c r="C232" s="5">
        <v>164.39119999999994</v>
      </c>
      <c r="D232" s="5">
        <v>1.9456249999999999</v>
      </c>
      <c r="E232" s="5">
        <v>0</v>
      </c>
      <c r="F232" s="5">
        <f>SUM(C232+D232+E232)</f>
        <v>166.33682499999995</v>
      </c>
      <c r="G232" s="5">
        <f t="shared" ref="G232:G236" si="265">SUM(F232)</f>
        <v>166.33682499999995</v>
      </c>
      <c r="H232" s="5">
        <v>1.9366749999999999</v>
      </c>
      <c r="I232" s="5">
        <v>0</v>
      </c>
      <c r="J232" s="61">
        <f>SUM(G232+H232+I232)</f>
        <v>168.27349999999996</v>
      </c>
      <c r="K232" s="5">
        <f t="shared" ref="K232:K236" si="266">SUM(J232)</f>
        <v>168.27349999999996</v>
      </c>
      <c r="L232" s="5">
        <v>1.914234</v>
      </c>
      <c r="M232" s="5">
        <v>0</v>
      </c>
      <c r="N232" s="61">
        <f>SUM(K232+L232+M232)</f>
        <v>170.18773399999995</v>
      </c>
      <c r="O232" s="28">
        <v>214</v>
      </c>
    </row>
    <row r="233" spans="1:15" ht="12.6" customHeight="1" x14ac:dyDescent="0.2">
      <c r="A233" s="25">
        <v>215</v>
      </c>
      <c r="B233" s="16" t="s">
        <v>147</v>
      </c>
      <c r="C233" s="5">
        <v>2035.4217041700001</v>
      </c>
      <c r="D233" s="5">
        <v>20.366497989999999</v>
      </c>
      <c r="E233" s="5">
        <v>0</v>
      </c>
      <c r="F233" s="5">
        <f>SUM(C233+D233+E233)</f>
        <v>2055.7882021600003</v>
      </c>
      <c r="G233" s="5">
        <f t="shared" si="265"/>
        <v>2055.7882021600003</v>
      </c>
      <c r="H233" s="5">
        <v>22.200978559999999</v>
      </c>
      <c r="I233" s="5">
        <v>0</v>
      </c>
      <c r="J233" s="61">
        <f>SUM(G233+H233+I233)</f>
        <v>2077.9891807200001</v>
      </c>
      <c r="K233" s="5">
        <f t="shared" si="266"/>
        <v>2077.9891807200001</v>
      </c>
      <c r="L233" s="5">
        <v>22.259449410000002</v>
      </c>
      <c r="M233" s="5">
        <v>0</v>
      </c>
      <c r="N233" s="61">
        <f>SUM(K233+L233+M233)</f>
        <v>2100.24863013</v>
      </c>
      <c r="O233" s="28">
        <v>215</v>
      </c>
    </row>
    <row r="234" spans="1:15" ht="12.6" customHeight="1" x14ac:dyDescent="0.2">
      <c r="A234" s="25">
        <v>216</v>
      </c>
      <c r="B234" s="16" t="s">
        <v>148</v>
      </c>
      <c r="C234" s="5">
        <v>0</v>
      </c>
      <c r="D234" s="5">
        <v>0</v>
      </c>
      <c r="E234" s="5">
        <v>0</v>
      </c>
      <c r="F234" s="5">
        <f>SUM(C234+D234+E234)</f>
        <v>0</v>
      </c>
      <c r="G234" s="5">
        <f t="shared" si="265"/>
        <v>0</v>
      </c>
      <c r="H234" s="5">
        <v>0</v>
      </c>
      <c r="I234" s="5">
        <v>0</v>
      </c>
      <c r="J234" s="61">
        <f>SUM(G234+H234+I234)</f>
        <v>0</v>
      </c>
      <c r="K234" s="5">
        <f t="shared" si="266"/>
        <v>0</v>
      </c>
      <c r="L234" s="5">
        <v>0</v>
      </c>
      <c r="M234" s="5">
        <v>0</v>
      </c>
      <c r="N234" s="61">
        <f>SUM(K234+L234+M234)</f>
        <v>0</v>
      </c>
      <c r="O234" s="28">
        <v>216</v>
      </c>
    </row>
    <row r="235" spans="1:15" ht="12.6" customHeight="1" x14ac:dyDescent="0.2">
      <c r="A235" s="25">
        <v>217</v>
      </c>
      <c r="B235" s="16" t="s">
        <v>149</v>
      </c>
      <c r="C235" s="5">
        <v>288.62098832999999</v>
      </c>
      <c r="D235" s="5">
        <v>0.93425170999999996</v>
      </c>
      <c r="E235" s="5">
        <v>0</v>
      </c>
      <c r="F235" s="5">
        <f>SUM(C235+D235+E235)</f>
        <v>289.55524004</v>
      </c>
      <c r="G235" s="5">
        <f t="shared" si="265"/>
        <v>289.55524004</v>
      </c>
      <c r="H235" s="5">
        <v>3.2147436200000001</v>
      </c>
      <c r="I235" s="5">
        <v>0</v>
      </c>
      <c r="J235" s="61">
        <f>SUM(G235+H235+I235)</f>
        <v>292.76998365999998</v>
      </c>
      <c r="K235" s="5">
        <f t="shared" si="266"/>
        <v>292.76998365999998</v>
      </c>
      <c r="L235" s="5">
        <v>3.2086155399999998</v>
      </c>
      <c r="M235" s="5">
        <v>0</v>
      </c>
      <c r="N235" s="61">
        <f>SUM(K235+L235+M235)</f>
        <v>295.97859919999996</v>
      </c>
      <c r="O235" s="28">
        <v>217</v>
      </c>
    </row>
    <row r="236" spans="1:15" ht="12.6" customHeight="1" x14ac:dyDescent="0.2">
      <c r="A236" s="25">
        <v>218</v>
      </c>
      <c r="B236" s="16" t="s">
        <v>150</v>
      </c>
      <c r="C236" s="5">
        <v>23.880724980000004</v>
      </c>
      <c r="D236" s="5">
        <v>0.16913442000000001</v>
      </c>
      <c r="E236" s="5">
        <v>0</v>
      </c>
      <c r="F236" s="5">
        <f>SUM(C236+D236+E236)</f>
        <v>24.049859400000003</v>
      </c>
      <c r="G236" s="5">
        <f t="shared" si="265"/>
        <v>24.049859400000003</v>
      </c>
      <c r="H236" s="5">
        <v>0.17082576999999999</v>
      </c>
      <c r="I236" s="5">
        <v>0</v>
      </c>
      <c r="J236" s="61">
        <f>SUM(G236+H236+I236)</f>
        <v>24.220685170000003</v>
      </c>
      <c r="K236" s="5">
        <f t="shared" si="266"/>
        <v>24.220685170000003</v>
      </c>
      <c r="L236" s="5">
        <v>0.17383546</v>
      </c>
      <c r="M236" s="5">
        <v>0</v>
      </c>
      <c r="N236" s="61">
        <f>SUM(K236+L236+M236)</f>
        <v>24.394520630000002</v>
      </c>
      <c r="O236" s="28">
        <v>218</v>
      </c>
    </row>
    <row r="237" spans="1:15" ht="12.75" customHeight="1" x14ac:dyDescent="0.2">
      <c r="A237" s="25">
        <v>219</v>
      </c>
      <c r="B237" s="15" t="s">
        <v>162</v>
      </c>
      <c r="C237" s="59">
        <f t="shared" ref="C237:N237" si="267">SUM(C16-C120)</f>
        <v>-74839.00972748101</v>
      </c>
      <c r="D237" s="59">
        <f t="shared" si="267"/>
        <v>-2249.0060516600001</v>
      </c>
      <c r="E237" s="59">
        <f t="shared" si="267"/>
        <v>513.16217939199998</v>
      </c>
      <c r="F237" s="59">
        <f t="shared" si="267"/>
        <v>-76574.853599749011</v>
      </c>
      <c r="G237" s="59">
        <f t="shared" si="267"/>
        <v>-76574.853599749011</v>
      </c>
      <c r="H237" s="59">
        <f t="shared" si="267"/>
        <v>-637.60999920000074</v>
      </c>
      <c r="I237" s="59">
        <f t="shared" si="267"/>
        <v>69.07729617599999</v>
      </c>
      <c r="J237" s="60">
        <f t="shared" si="267"/>
        <v>-77143.386302772997</v>
      </c>
      <c r="K237" s="59">
        <f t="shared" si="267"/>
        <v>-77143.386302772997</v>
      </c>
      <c r="L237" s="59">
        <f t="shared" si="267"/>
        <v>-1411.2818929099999</v>
      </c>
      <c r="M237" s="59">
        <f t="shared" si="267"/>
        <v>136.34749153199999</v>
      </c>
      <c r="N237" s="60">
        <f t="shared" si="267"/>
        <v>-78418.320704150989</v>
      </c>
      <c r="O237" s="28">
        <v>219</v>
      </c>
    </row>
    <row r="238" spans="1:15" ht="6" customHeight="1" x14ac:dyDescent="0.2">
      <c r="A238" s="26"/>
      <c r="B238" s="20"/>
      <c r="C238" s="10"/>
      <c r="D238" s="10"/>
      <c r="E238" s="10"/>
      <c r="F238" s="10"/>
      <c r="G238" s="10"/>
      <c r="H238" s="10"/>
      <c r="I238" s="10"/>
      <c r="J238" s="13"/>
      <c r="K238" s="10"/>
      <c r="L238" s="10"/>
      <c r="M238" s="10"/>
      <c r="N238" s="13"/>
      <c r="O238" s="13"/>
    </row>
    <row r="239" spans="1:15" ht="6" customHeight="1" x14ac:dyDescent="0.2"/>
    <row r="240" spans="1:15" ht="12.75" customHeight="1" x14ac:dyDescent="0.2">
      <c r="A240" s="11" t="s">
        <v>155</v>
      </c>
      <c r="B240" s="11"/>
    </row>
    <row r="241" spans="1:2" ht="12.75" customHeight="1" x14ac:dyDescent="0.2">
      <c r="A241" s="11" t="s">
        <v>159</v>
      </c>
      <c r="B241" s="11"/>
    </row>
    <row r="242" spans="1:2" ht="12.75" customHeight="1" x14ac:dyDescent="0.2">
      <c r="A242" s="21" t="s">
        <v>154</v>
      </c>
      <c r="B242" s="21"/>
    </row>
    <row r="243" spans="1:2" ht="12.75" customHeight="1" x14ac:dyDescent="0.2">
      <c r="A243" s="11" t="s">
        <v>4</v>
      </c>
      <c r="B243" s="11"/>
    </row>
    <row r="244" spans="1:2" ht="12.75" customHeight="1" x14ac:dyDescent="0.2">
      <c r="B244" s="11"/>
    </row>
  </sheetData>
  <mergeCells count="31">
    <mergeCell ref="A1:F1"/>
    <mergeCell ref="G1:O1"/>
    <mergeCell ref="A2:F2"/>
    <mergeCell ref="G2:O2"/>
    <mergeCell ref="A3:F3"/>
    <mergeCell ref="G3:O3"/>
    <mergeCell ref="A8:A14"/>
    <mergeCell ref="C8:F8"/>
    <mergeCell ref="G8:N8"/>
    <mergeCell ref="O8:O14"/>
    <mergeCell ref="C9:F9"/>
    <mergeCell ref="G9:N9"/>
    <mergeCell ref="C10:F10"/>
    <mergeCell ref="G10:N10"/>
    <mergeCell ref="C11:F11"/>
    <mergeCell ref="G11:N11"/>
    <mergeCell ref="C12:C14"/>
    <mergeCell ref="D12:E12"/>
    <mergeCell ref="F12:F14"/>
    <mergeCell ref="G12:G14"/>
    <mergeCell ref="H12:I12"/>
    <mergeCell ref="K12:K14"/>
    <mergeCell ref="L12:M12"/>
    <mergeCell ref="N12:N14"/>
    <mergeCell ref="D13:D14"/>
    <mergeCell ref="E13:E14"/>
    <mergeCell ref="H13:H14"/>
    <mergeCell ref="I13:I14"/>
    <mergeCell ref="L13:L14"/>
    <mergeCell ref="M13:M14"/>
    <mergeCell ref="J12:J14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2024-12-27T17:16:05Z</cp:lastPrinted>
  <dcterms:created xsi:type="dcterms:W3CDTF">2018-11-21T20:09:16Z</dcterms:created>
  <dcterms:modified xsi:type="dcterms:W3CDTF">2024-12-30T18:26:03Z</dcterms:modified>
</cp:coreProperties>
</file>